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R:\G_DATAREPO\Projects-Leonard\Consumer Information\HEOA Implementation\"/>
    </mc:Choice>
  </mc:AlternateContent>
  <bookViews>
    <workbookView xWindow="0" yWindow="0" windowWidth="26805" windowHeight="10245" tabRatio="822"/>
  </bookViews>
  <sheets>
    <sheet name="Enrollment" sheetId="3" r:id="rId1"/>
    <sheet name="Retention Rate" sheetId="4" r:id="rId2"/>
    <sheet name="Graduates within 150%" sheetId="1" r:id="rId3"/>
    <sheet name="Graduates within 4-5-6 Years" sheetId="2" r:id="rId4"/>
    <sheet name="Athletics Enrollment" sheetId="5" r:id="rId5"/>
    <sheet name="Athletics Retention Rate" sheetId="6" r:id="rId6"/>
    <sheet name="Athletics Graduates 150%" sheetId="7" r:id="rId7"/>
    <sheet name="Athletics Graduates 4-5-6 Years" sheetId="8" r:id="rId8"/>
  </sheets>
  <calcPr calcId="162913"/>
  <webPublishing codePage="1252"/>
</workbook>
</file>

<file path=xl/calcChain.xml><?xml version="1.0" encoding="utf-8"?>
<calcChain xmlns="http://schemas.openxmlformats.org/spreadsheetml/2006/main">
  <c r="E21" i="1" l="1"/>
  <c r="E22" i="1"/>
  <c r="E23" i="1"/>
  <c r="E24" i="1"/>
  <c r="E26" i="1"/>
  <c r="E27" i="1"/>
  <c r="E28" i="1"/>
  <c r="E20" i="1"/>
  <c r="D297" i="5" l="1"/>
  <c r="E297" i="5" s="1"/>
  <c r="D296" i="5"/>
  <c r="E296" i="5" s="1"/>
  <c r="D295" i="5"/>
  <c r="E295" i="5" s="1"/>
  <c r="D294" i="5"/>
  <c r="E294" i="5" s="1"/>
  <c r="D293" i="5"/>
  <c r="E293" i="5" s="1"/>
  <c r="D292" i="5"/>
  <c r="E292" i="5" s="1"/>
  <c r="D291" i="5"/>
  <c r="E291" i="5" s="1"/>
  <c r="D290" i="5"/>
  <c r="E290" i="5" s="1"/>
  <c r="D289" i="5"/>
  <c r="E289" i="5" s="1"/>
  <c r="C288" i="5"/>
  <c r="B288" i="5"/>
  <c r="D288" i="5" s="1"/>
  <c r="E288" i="5" s="1"/>
  <c r="D206" i="5"/>
  <c r="E206" i="5" s="1"/>
  <c r="D205" i="5"/>
  <c r="E205" i="5" s="1"/>
  <c r="D204" i="5"/>
  <c r="E204" i="5" s="1"/>
  <c r="D203" i="5"/>
  <c r="E203" i="5" s="1"/>
  <c r="D202" i="5"/>
  <c r="E202" i="5" s="1"/>
  <c r="D201" i="5"/>
  <c r="E201" i="5" s="1"/>
  <c r="D200" i="5"/>
  <c r="E200" i="5" s="1"/>
  <c r="D199" i="5"/>
  <c r="E199" i="5" s="1"/>
  <c r="D198" i="5"/>
  <c r="E198" i="5" s="1"/>
  <c r="C197" i="5"/>
  <c r="B197" i="5"/>
  <c r="D236" i="5"/>
  <c r="E236" i="5" s="1"/>
  <c r="D235" i="5"/>
  <c r="E235" i="5" s="1"/>
  <c r="D234" i="5"/>
  <c r="E234" i="5" s="1"/>
  <c r="D233" i="5"/>
  <c r="E233" i="5" s="1"/>
  <c r="D232" i="5"/>
  <c r="E232" i="5" s="1"/>
  <c r="D231" i="5"/>
  <c r="E231" i="5" s="1"/>
  <c r="D230" i="5"/>
  <c r="E230" i="5" s="1"/>
  <c r="D229" i="5"/>
  <c r="E229" i="5" s="1"/>
  <c r="D228" i="5"/>
  <c r="E228" i="5" s="1"/>
  <c r="C227" i="5"/>
  <c r="B227" i="5"/>
  <c r="C157" i="5"/>
  <c r="C164" i="5"/>
  <c r="B157" i="5"/>
  <c r="D197" i="5" l="1"/>
  <c r="E197" i="5" s="1"/>
  <c r="D227" i="5"/>
  <c r="E227" i="5"/>
  <c r="C18" i="3" l="1"/>
  <c r="B18" i="3"/>
  <c r="I41" i="8" l="1"/>
  <c r="G41" i="8"/>
  <c r="E41" i="8"/>
  <c r="I40" i="8"/>
  <c r="G40" i="8"/>
  <c r="E40" i="8"/>
  <c r="I36" i="8"/>
  <c r="G36" i="8"/>
  <c r="E36" i="8"/>
  <c r="I35" i="8"/>
  <c r="G35" i="8"/>
  <c r="E35" i="8"/>
  <c r="I31" i="8"/>
  <c r="G31" i="8"/>
  <c r="E31" i="8"/>
  <c r="I30" i="8"/>
  <c r="G30" i="8"/>
  <c r="E30" i="8"/>
  <c r="I25" i="8"/>
  <c r="G25" i="8"/>
  <c r="E25" i="8"/>
  <c r="I24" i="8"/>
  <c r="G24" i="8"/>
  <c r="E24" i="8"/>
  <c r="I22" i="8"/>
  <c r="G22" i="8"/>
  <c r="E22" i="8"/>
  <c r="I19" i="8"/>
  <c r="G19" i="8"/>
  <c r="E19" i="8"/>
  <c r="I18" i="8"/>
  <c r="G18" i="8"/>
  <c r="E18" i="8"/>
  <c r="I14" i="8"/>
  <c r="G14" i="8"/>
  <c r="E14" i="8"/>
  <c r="I13" i="8"/>
  <c r="G13" i="8"/>
  <c r="E13" i="8"/>
  <c r="H9" i="8"/>
  <c r="I9" i="8" s="1"/>
  <c r="F9" i="8"/>
  <c r="D9" i="8"/>
  <c r="C9" i="8"/>
  <c r="I8" i="8"/>
  <c r="G8" i="8"/>
  <c r="E8" i="8"/>
  <c r="I7" i="8"/>
  <c r="G7" i="8"/>
  <c r="E7" i="8"/>
  <c r="E43" i="7"/>
  <c r="E42" i="7"/>
  <c r="E38" i="7"/>
  <c r="E37" i="7"/>
  <c r="E33" i="7"/>
  <c r="E32" i="7"/>
  <c r="E27" i="7"/>
  <c r="E26" i="7"/>
  <c r="E24" i="7"/>
  <c r="E21" i="7"/>
  <c r="E20" i="7"/>
  <c r="E16" i="7"/>
  <c r="E15" i="7"/>
  <c r="D11" i="7"/>
  <c r="C11" i="7"/>
  <c r="E10" i="7"/>
  <c r="E9" i="7"/>
  <c r="C5" i="7"/>
  <c r="E9" i="8" l="1"/>
  <c r="G9" i="8"/>
  <c r="E11" i="7"/>
  <c r="I41" i="2"/>
  <c r="G41" i="2"/>
  <c r="E41" i="2"/>
  <c r="I40" i="2"/>
  <c r="G40" i="2"/>
  <c r="E40" i="2"/>
  <c r="I36" i="2"/>
  <c r="G36" i="2"/>
  <c r="E36" i="2"/>
  <c r="I35" i="2"/>
  <c r="G35" i="2"/>
  <c r="E35" i="2"/>
  <c r="I31" i="2"/>
  <c r="G31" i="2"/>
  <c r="E31" i="2"/>
  <c r="I30" i="2"/>
  <c r="G30" i="2"/>
  <c r="E30" i="2"/>
  <c r="I26" i="2"/>
  <c r="G26" i="2"/>
  <c r="E26" i="2"/>
  <c r="I25" i="2"/>
  <c r="G25" i="2"/>
  <c r="E25" i="2"/>
  <c r="I24" i="2"/>
  <c r="G24" i="2"/>
  <c r="E24" i="2"/>
  <c r="I22" i="2"/>
  <c r="G22" i="2"/>
  <c r="E22" i="2"/>
  <c r="I21" i="2"/>
  <c r="G21" i="2"/>
  <c r="E21" i="2"/>
  <c r="I20" i="2"/>
  <c r="G20" i="2"/>
  <c r="E20" i="2"/>
  <c r="I19" i="2"/>
  <c r="G19" i="2"/>
  <c r="E19" i="2"/>
  <c r="I18" i="2"/>
  <c r="G18" i="2"/>
  <c r="E18" i="2"/>
  <c r="I14" i="2"/>
  <c r="G14" i="2"/>
  <c r="E14" i="2"/>
  <c r="I13" i="2"/>
  <c r="G13" i="2"/>
  <c r="E13" i="2"/>
  <c r="H9" i="2"/>
  <c r="I9" i="2" s="1"/>
  <c r="F9" i="2"/>
  <c r="D9" i="2"/>
  <c r="C9" i="2"/>
  <c r="I8" i="2"/>
  <c r="G8" i="2"/>
  <c r="E8" i="2"/>
  <c r="I7" i="2"/>
  <c r="G7" i="2"/>
  <c r="E7" i="2"/>
  <c r="C298" i="5"/>
  <c r="B298" i="5"/>
  <c r="C278" i="5"/>
  <c r="B278" i="5"/>
  <c r="C268" i="5"/>
  <c r="B268" i="5"/>
  <c r="D268" i="5" s="1"/>
  <c r="E268" i="5" s="1"/>
  <c r="C258" i="5"/>
  <c r="B258" i="5"/>
  <c r="D258" i="5" s="1"/>
  <c r="E258" i="5" s="1"/>
  <c r="C248" i="5"/>
  <c r="B248" i="5"/>
  <c r="D248" i="5" s="1"/>
  <c r="E248" i="5" s="1"/>
  <c r="C238" i="5"/>
  <c r="B238" i="5"/>
  <c r="C217" i="5"/>
  <c r="B217" i="5"/>
  <c r="D217" i="5" s="1"/>
  <c r="E217" i="5" s="1"/>
  <c r="C207" i="5"/>
  <c r="B207" i="5"/>
  <c r="D207" i="5" s="1"/>
  <c r="E207" i="5" s="1"/>
  <c r="C187" i="5"/>
  <c r="B187" i="5"/>
  <c r="C177" i="5"/>
  <c r="B177" i="5"/>
  <c r="D178" i="5"/>
  <c r="E178" i="5" s="1"/>
  <c r="D307" i="5"/>
  <c r="E307" i="5" s="1"/>
  <c r="D306" i="5"/>
  <c r="E306" i="5" s="1"/>
  <c r="D305" i="5"/>
  <c r="E305" i="5" s="1"/>
  <c r="D304" i="5"/>
  <c r="E304" i="5" s="1"/>
  <c r="D303" i="5"/>
  <c r="E303" i="5" s="1"/>
  <c r="D302" i="5"/>
  <c r="E302" i="5" s="1"/>
  <c r="D301" i="5"/>
  <c r="E301" i="5" s="1"/>
  <c r="D300" i="5"/>
  <c r="E300" i="5" s="1"/>
  <c r="D299" i="5"/>
  <c r="E299" i="5" s="1"/>
  <c r="D287" i="5"/>
  <c r="E287" i="5" s="1"/>
  <c r="D286" i="5"/>
  <c r="E286" i="5" s="1"/>
  <c r="D285" i="5"/>
  <c r="E285" i="5" s="1"/>
  <c r="D284" i="5"/>
  <c r="E284" i="5" s="1"/>
  <c r="D283" i="5"/>
  <c r="E283" i="5" s="1"/>
  <c r="D282" i="5"/>
  <c r="E282" i="5" s="1"/>
  <c r="D281" i="5"/>
  <c r="E281" i="5" s="1"/>
  <c r="D280" i="5"/>
  <c r="E280" i="5" s="1"/>
  <c r="D279" i="5"/>
  <c r="E279" i="5" s="1"/>
  <c r="D277" i="5"/>
  <c r="E277" i="5" s="1"/>
  <c r="D276" i="5"/>
  <c r="E276" i="5" s="1"/>
  <c r="D275" i="5"/>
  <c r="E275" i="5" s="1"/>
  <c r="D274" i="5"/>
  <c r="E274" i="5" s="1"/>
  <c r="D273" i="5"/>
  <c r="E273" i="5" s="1"/>
  <c r="D272" i="5"/>
  <c r="E272" i="5" s="1"/>
  <c r="D271" i="5"/>
  <c r="E271" i="5" s="1"/>
  <c r="D270" i="5"/>
  <c r="E270" i="5" s="1"/>
  <c r="D269" i="5"/>
  <c r="E269" i="5" s="1"/>
  <c r="D267" i="5"/>
  <c r="E267" i="5" s="1"/>
  <c r="D266" i="5"/>
  <c r="E266" i="5" s="1"/>
  <c r="D265" i="5"/>
  <c r="E265" i="5" s="1"/>
  <c r="D264" i="5"/>
  <c r="E264" i="5" s="1"/>
  <c r="D263" i="5"/>
  <c r="E263" i="5" s="1"/>
  <c r="D262" i="5"/>
  <c r="E262" i="5" s="1"/>
  <c r="D261" i="5"/>
  <c r="E261" i="5" s="1"/>
  <c r="D260" i="5"/>
  <c r="E260" i="5" s="1"/>
  <c r="D259" i="5"/>
  <c r="E259" i="5" s="1"/>
  <c r="D257" i="5"/>
  <c r="E257" i="5" s="1"/>
  <c r="D256" i="5"/>
  <c r="E256" i="5" s="1"/>
  <c r="D255" i="5"/>
  <c r="E255" i="5" s="1"/>
  <c r="D254" i="5"/>
  <c r="E254" i="5" s="1"/>
  <c r="D253" i="5"/>
  <c r="E253" i="5" s="1"/>
  <c r="D252" i="5"/>
  <c r="E252" i="5" s="1"/>
  <c r="D251" i="5"/>
  <c r="E251" i="5" s="1"/>
  <c r="D250" i="5"/>
  <c r="E250" i="5" s="1"/>
  <c r="D249" i="5"/>
  <c r="E249" i="5" s="1"/>
  <c r="D247" i="5"/>
  <c r="E247" i="5" s="1"/>
  <c r="D246" i="5"/>
  <c r="E246" i="5" s="1"/>
  <c r="D245" i="5"/>
  <c r="E245" i="5" s="1"/>
  <c r="D244" i="5"/>
  <c r="E244" i="5" s="1"/>
  <c r="D243" i="5"/>
  <c r="E243" i="5" s="1"/>
  <c r="D242" i="5"/>
  <c r="E242" i="5" s="1"/>
  <c r="D241" i="5"/>
  <c r="E241" i="5" s="1"/>
  <c r="D240" i="5"/>
  <c r="E240" i="5" s="1"/>
  <c r="D239" i="5"/>
  <c r="E239" i="5" s="1"/>
  <c r="D226" i="5"/>
  <c r="E226" i="5" s="1"/>
  <c r="D225" i="5"/>
  <c r="E225" i="5" s="1"/>
  <c r="D224" i="5"/>
  <c r="E224" i="5" s="1"/>
  <c r="D223" i="5"/>
  <c r="E223" i="5" s="1"/>
  <c r="D222" i="5"/>
  <c r="E222" i="5" s="1"/>
  <c r="D221" i="5"/>
  <c r="E221" i="5" s="1"/>
  <c r="D220" i="5"/>
  <c r="E220" i="5" s="1"/>
  <c r="D219" i="5"/>
  <c r="E219" i="5" s="1"/>
  <c r="D218" i="5"/>
  <c r="E218" i="5" s="1"/>
  <c r="D216" i="5"/>
  <c r="E216" i="5" s="1"/>
  <c r="D215" i="5"/>
  <c r="E215" i="5" s="1"/>
  <c r="D214" i="5"/>
  <c r="E214" i="5" s="1"/>
  <c r="D213" i="5"/>
  <c r="E213" i="5" s="1"/>
  <c r="D212" i="5"/>
  <c r="E212" i="5" s="1"/>
  <c r="D211" i="5"/>
  <c r="E211" i="5" s="1"/>
  <c r="D210" i="5"/>
  <c r="E210" i="5" s="1"/>
  <c r="D209" i="5"/>
  <c r="E209" i="5" s="1"/>
  <c r="D208" i="5"/>
  <c r="E208" i="5" s="1"/>
  <c r="D196" i="5"/>
  <c r="E196" i="5" s="1"/>
  <c r="D195" i="5"/>
  <c r="E195" i="5" s="1"/>
  <c r="D194" i="5"/>
  <c r="E194" i="5" s="1"/>
  <c r="D193" i="5"/>
  <c r="E193" i="5" s="1"/>
  <c r="D192" i="5"/>
  <c r="E192" i="5" s="1"/>
  <c r="D191" i="5"/>
  <c r="E191" i="5" s="1"/>
  <c r="D190" i="5"/>
  <c r="E190" i="5" s="1"/>
  <c r="D189" i="5"/>
  <c r="E189" i="5" s="1"/>
  <c r="D188" i="5"/>
  <c r="E188" i="5" s="1"/>
  <c r="D186" i="5"/>
  <c r="E186" i="5" s="1"/>
  <c r="D185" i="5"/>
  <c r="E185" i="5" s="1"/>
  <c r="D184" i="5"/>
  <c r="E184" i="5" s="1"/>
  <c r="D183" i="5"/>
  <c r="E183" i="5" s="1"/>
  <c r="D182" i="5"/>
  <c r="E182" i="5" s="1"/>
  <c r="D181" i="5"/>
  <c r="E181" i="5" s="1"/>
  <c r="D180" i="5"/>
  <c r="E180" i="5" s="1"/>
  <c r="D179" i="5"/>
  <c r="E179" i="5" s="1"/>
  <c r="C172" i="5"/>
  <c r="B164" i="5"/>
  <c r="B172" i="5" s="1"/>
  <c r="C143" i="5"/>
  <c r="B143" i="5"/>
  <c r="C133" i="5"/>
  <c r="B133" i="5"/>
  <c r="C123" i="5"/>
  <c r="B123" i="5"/>
  <c r="D123" i="5" s="1"/>
  <c r="E123" i="5" s="1"/>
  <c r="C113" i="5"/>
  <c r="B113" i="5"/>
  <c r="C103" i="5"/>
  <c r="B103" i="5"/>
  <c r="D103" i="5" s="1"/>
  <c r="E103" i="5" s="1"/>
  <c r="C93" i="5"/>
  <c r="B93" i="5"/>
  <c r="C83" i="5"/>
  <c r="B83" i="5"/>
  <c r="C73" i="5"/>
  <c r="B73" i="5"/>
  <c r="C63" i="5"/>
  <c r="B63" i="5"/>
  <c r="D63" i="5" s="1"/>
  <c r="E63" i="5" s="1"/>
  <c r="C53" i="5"/>
  <c r="B53" i="5"/>
  <c r="C43" i="5"/>
  <c r="B43" i="5"/>
  <c r="D43" i="5" s="1"/>
  <c r="E43" i="5" s="1"/>
  <c r="C33" i="5"/>
  <c r="B33" i="5"/>
  <c r="D171" i="5"/>
  <c r="E171" i="5" s="1"/>
  <c r="D170" i="5"/>
  <c r="E170" i="5" s="1"/>
  <c r="D169" i="5"/>
  <c r="E169" i="5" s="1"/>
  <c r="D168" i="5"/>
  <c r="E168" i="5" s="1"/>
  <c r="D167" i="5"/>
  <c r="D166" i="5"/>
  <c r="E166" i="5" s="1"/>
  <c r="D165" i="5"/>
  <c r="E165" i="5" s="1"/>
  <c r="D163" i="5"/>
  <c r="E163" i="5" s="1"/>
  <c r="D162" i="5"/>
  <c r="E162" i="5" s="1"/>
  <c r="D161" i="5"/>
  <c r="E161" i="5" s="1"/>
  <c r="D160" i="5"/>
  <c r="E160" i="5" s="1"/>
  <c r="D159" i="5"/>
  <c r="E159" i="5" s="1"/>
  <c r="D158" i="5"/>
  <c r="D156" i="5"/>
  <c r="E156" i="5" s="1"/>
  <c r="D155" i="5"/>
  <c r="E155" i="5" s="1"/>
  <c r="D154" i="5"/>
  <c r="E154" i="5" s="1"/>
  <c r="D152" i="5"/>
  <c r="E152" i="5" s="1"/>
  <c r="D151" i="5"/>
  <c r="E151" i="5" s="1"/>
  <c r="D150" i="5"/>
  <c r="E150" i="5" s="1"/>
  <c r="D149" i="5"/>
  <c r="E149" i="5" s="1"/>
  <c r="D148" i="5"/>
  <c r="E148" i="5" s="1"/>
  <c r="D147" i="5"/>
  <c r="E147" i="5" s="1"/>
  <c r="D146" i="5"/>
  <c r="E146" i="5" s="1"/>
  <c r="D145" i="5"/>
  <c r="E145" i="5" s="1"/>
  <c r="D144" i="5"/>
  <c r="E144" i="5" s="1"/>
  <c r="D143" i="5"/>
  <c r="E143" i="5" s="1"/>
  <c r="D142" i="5"/>
  <c r="E142" i="5" s="1"/>
  <c r="D141" i="5"/>
  <c r="E141" i="5" s="1"/>
  <c r="D140" i="5"/>
  <c r="E140" i="5" s="1"/>
  <c r="D139" i="5"/>
  <c r="E139" i="5" s="1"/>
  <c r="D138" i="5"/>
  <c r="E138" i="5" s="1"/>
  <c r="D137" i="5"/>
  <c r="E137" i="5" s="1"/>
  <c r="D136" i="5"/>
  <c r="E136" i="5" s="1"/>
  <c r="D135" i="5"/>
  <c r="E135" i="5" s="1"/>
  <c r="D134" i="5"/>
  <c r="E134" i="5" s="1"/>
  <c r="D132" i="5"/>
  <c r="E132" i="5" s="1"/>
  <c r="D131" i="5"/>
  <c r="E131" i="5" s="1"/>
  <c r="D130" i="5"/>
  <c r="E130" i="5" s="1"/>
  <c r="D129" i="5"/>
  <c r="E129" i="5" s="1"/>
  <c r="D128" i="5"/>
  <c r="E128" i="5" s="1"/>
  <c r="D127" i="5"/>
  <c r="E127" i="5" s="1"/>
  <c r="D126" i="5"/>
  <c r="E126" i="5" s="1"/>
  <c r="D125" i="5"/>
  <c r="E125" i="5" s="1"/>
  <c r="D124" i="5"/>
  <c r="E124" i="5" s="1"/>
  <c r="D122" i="5"/>
  <c r="E122" i="5" s="1"/>
  <c r="D121" i="5"/>
  <c r="E121" i="5" s="1"/>
  <c r="D120" i="5"/>
  <c r="E120" i="5" s="1"/>
  <c r="D119" i="5"/>
  <c r="E119" i="5" s="1"/>
  <c r="D118" i="5"/>
  <c r="E118" i="5" s="1"/>
  <c r="D117" i="5"/>
  <c r="E117" i="5" s="1"/>
  <c r="D116" i="5"/>
  <c r="E116" i="5" s="1"/>
  <c r="D115" i="5"/>
  <c r="E115" i="5" s="1"/>
  <c r="D114" i="5"/>
  <c r="E114" i="5" s="1"/>
  <c r="D112" i="5"/>
  <c r="E112" i="5" s="1"/>
  <c r="D111" i="5"/>
  <c r="E111" i="5" s="1"/>
  <c r="D110" i="5"/>
  <c r="E110" i="5" s="1"/>
  <c r="D109" i="5"/>
  <c r="E109" i="5" s="1"/>
  <c r="D108" i="5"/>
  <c r="E108" i="5" s="1"/>
  <c r="D107" i="5"/>
  <c r="E107" i="5" s="1"/>
  <c r="D106" i="5"/>
  <c r="E106" i="5" s="1"/>
  <c r="D105" i="5"/>
  <c r="E105" i="5" s="1"/>
  <c r="D104" i="5"/>
  <c r="E104" i="5" s="1"/>
  <c r="D102" i="5"/>
  <c r="E102" i="5" s="1"/>
  <c r="D101" i="5"/>
  <c r="E101" i="5" s="1"/>
  <c r="D100" i="5"/>
  <c r="E100" i="5" s="1"/>
  <c r="D99" i="5"/>
  <c r="E99" i="5" s="1"/>
  <c r="D98" i="5"/>
  <c r="E98" i="5" s="1"/>
  <c r="D97" i="5"/>
  <c r="E97" i="5" s="1"/>
  <c r="D96" i="5"/>
  <c r="E96" i="5" s="1"/>
  <c r="D95" i="5"/>
  <c r="E95" i="5" s="1"/>
  <c r="D94" i="5"/>
  <c r="E94" i="5" s="1"/>
  <c r="D92" i="5"/>
  <c r="E92" i="5" s="1"/>
  <c r="D91" i="5"/>
  <c r="E91" i="5" s="1"/>
  <c r="D90" i="5"/>
  <c r="E90" i="5" s="1"/>
  <c r="D89" i="5"/>
  <c r="E89" i="5" s="1"/>
  <c r="D88" i="5"/>
  <c r="E88" i="5" s="1"/>
  <c r="D87" i="5"/>
  <c r="E87" i="5" s="1"/>
  <c r="D86" i="5"/>
  <c r="E86" i="5" s="1"/>
  <c r="D85" i="5"/>
  <c r="E85" i="5" s="1"/>
  <c r="D84" i="5"/>
  <c r="E84" i="5" s="1"/>
  <c r="D82" i="5"/>
  <c r="E82" i="5" s="1"/>
  <c r="D81" i="5"/>
  <c r="E81" i="5" s="1"/>
  <c r="D80" i="5"/>
  <c r="E80" i="5" s="1"/>
  <c r="D79" i="5"/>
  <c r="E79" i="5" s="1"/>
  <c r="D78" i="5"/>
  <c r="E78" i="5" s="1"/>
  <c r="D77" i="5"/>
  <c r="E77" i="5" s="1"/>
  <c r="D76" i="5"/>
  <c r="E76" i="5" s="1"/>
  <c r="D75" i="5"/>
  <c r="E75" i="5" s="1"/>
  <c r="D74" i="5"/>
  <c r="E74" i="5" s="1"/>
  <c r="D72" i="5"/>
  <c r="E72" i="5" s="1"/>
  <c r="D71" i="5"/>
  <c r="E71" i="5" s="1"/>
  <c r="D70" i="5"/>
  <c r="E70" i="5" s="1"/>
  <c r="D69" i="5"/>
  <c r="E69" i="5" s="1"/>
  <c r="D68" i="5"/>
  <c r="E68" i="5" s="1"/>
  <c r="D67" i="5"/>
  <c r="E67" i="5" s="1"/>
  <c r="D66" i="5"/>
  <c r="E66" i="5" s="1"/>
  <c r="D65" i="5"/>
  <c r="E65" i="5" s="1"/>
  <c r="D64" i="5"/>
  <c r="E64" i="5" s="1"/>
  <c r="D62" i="5"/>
  <c r="E62" i="5" s="1"/>
  <c r="D61" i="5"/>
  <c r="E61" i="5" s="1"/>
  <c r="D60" i="5"/>
  <c r="E60" i="5" s="1"/>
  <c r="D59" i="5"/>
  <c r="E59" i="5" s="1"/>
  <c r="D58" i="5"/>
  <c r="E58" i="5" s="1"/>
  <c r="D57" i="5"/>
  <c r="E57" i="5" s="1"/>
  <c r="D56" i="5"/>
  <c r="E56" i="5" s="1"/>
  <c r="D55" i="5"/>
  <c r="E55" i="5" s="1"/>
  <c r="D54" i="5"/>
  <c r="E54" i="5" s="1"/>
  <c r="D52" i="5"/>
  <c r="E52" i="5" s="1"/>
  <c r="D51" i="5"/>
  <c r="E51" i="5" s="1"/>
  <c r="D50" i="5"/>
  <c r="E50" i="5" s="1"/>
  <c r="D49" i="5"/>
  <c r="E49" i="5" s="1"/>
  <c r="D48" i="5"/>
  <c r="E48" i="5" s="1"/>
  <c r="D47" i="5"/>
  <c r="E47" i="5" s="1"/>
  <c r="D46" i="5"/>
  <c r="E46" i="5" s="1"/>
  <c r="D45" i="5"/>
  <c r="E45" i="5" s="1"/>
  <c r="D44" i="5"/>
  <c r="E44" i="5" s="1"/>
  <c r="D42" i="5"/>
  <c r="E42" i="5" s="1"/>
  <c r="D41" i="5"/>
  <c r="E41" i="5" s="1"/>
  <c r="D40" i="5"/>
  <c r="E40" i="5" s="1"/>
  <c r="D39" i="5"/>
  <c r="E39" i="5" s="1"/>
  <c r="D38" i="5"/>
  <c r="E38" i="5" s="1"/>
  <c r="D37" i="5"/>
  <c r="E37" i="5" s="1"/>
  <c r="D36" i="5"/>
  <c r="E36" i="5" s="1"/>
  <c r="D35" i="5"/>
  <c r="E35" i="5" s="1"/>
  <c r="D34" i="5"/>
  <c r="E34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D24" i="5"/>
  <c r="E24" i="5" s="1"/>
  <c r="D3" i="6"/>
  <c r="D2" i="6"/>
  <c r="E10" i="1"/>
  <c r="E9" i="1"/>
  <c r="E43" i="1"/>
  <c r="E42" i="1"/>
  <c r="E38" i="1"/>
  <c r="E37" i="1"/>
  <c r="E33" i="1"/>
  <c r="E32" i="1"/>
  <c r="E16" i="1"/>
  <c r="E15" i="1"/>
  <c r="D3" i="4"/>
  <c r="D2" i="4"/>
  <c r="C23" i="5"/>
  <c r="B23" i="5"/>
  <c r="C11" i="5"/>
  <c r="B11" i="5"/>
  <c r="C4" i="5"/>
  <c r="B4" i="5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6" i="5"/>
  <c r="E6" i="5" s="1"/>
  <c r="D7" i="5"/>
  <c r="E7" i="5" s="1"/>
  <c r="D8" i="5"/>
  <c r="E8" i="5" s="1"/>
  <c r="D9" i="5"/>
  <c r="E9" i="5" s="1"/>
  <c r="D10" i="5"/>
  <c r="E10" i="5" s="1"/>
  <c r="D12" i="5"/>
  <c r="E12" i="5" s="1"/>
  <c r="D5" i="5"/>
  <c r="E5" i="5" s="1"/>
  <c r="D11" i="1"/>
  <c r="C11" i="1"/>
  <c r="C5" i="1"/>
  <c r="D39" i="3"/>
  <c r="E39" i="3" s="1"/>
  <c r="D40" i="3"/>
  <c r="E40" i="3" s="1"/>
  <c r="D41" i="3"/>
  <c r="E41" i="3" s="1"/>
  <c r="D37" i="3"/>
  <c r="E37" i="3" s="1"/>
  <c r="D42" i="3"/>
  <c r="E42" i="3" s="1"/>
  <c r="D43" i="3"/>
  <c r="E43" i="3" s="1"/>
  <c r="D44" i="3"/>
  <c r="E44" i="3" s="1"/>
  <c r="D38" i="3"/>
  <c r="E38" i="3" s="1"/>
  <c r="C45" i="3"/>
  <c r="B45" i="3"/>
  <c r="C35" i="3"/>
  <c r="B35" i="3"/>
  <c r="D29" i="3"/>
  <c r="E29" i="3" s="1"/>
  <c r="D30" i="3"/>
  <c r="E30" i="3" s="1"/>
  <c r="D31" i="3"/>
  <c r="E31" i="3" s="1"/>
  <c r="D27" i="3"/>
  <c r="E27" i="3" s="1"/>
  <c r="D32" i="3"/>
  <c r="E32" i="3" s="1"/>
  <c r="D33" i="3"/>
  <c r="E33" i="3" s="1"/>
  <c r="D34" i="3"/>
  <c r="E34" i="3" s="1"/>
  <c r="D28" i="3"/>
  <c r="E28" i="3" s="1"/>
  <c r="D21" i="3"/>
  <c r="E21" i="3" s="1"/>
  <c r="B308" i="5" l="1"/>
  <c r="C308" i="5"/>
  <c r="D238" i="5"/>
  <c r="E238" i="5" s="1"/>
  <c r="B237" i="5"/>
  <c r="C237" i="5"/>
  <c r="E11" i="1"/>
  <c r="C176" i="5"/>
  <c r="D187" i="5"/>
  <c r="B176" i="5"/>
  <c r="D177" i="5"/>
  <c r="E158" i="5"/>
  <c r="D157" i="5"/>
  <c r="E157" i="5" s="1"/>
  <c r="E167" i="5"/>
  <c r="D164" i="5"/>
  <c r="C19" i="5"/>
  <c r="D33" i="5"/>
  <c r="E33" i="5" s="1"/>
  <c r="D53" i="5"/>
  <c r="E53" i="5" s="1"/>
  <c r="D73" i="5"/>
  <c r="E73" i="5" s="1"/>
  <c r="D93" i="5"/>
  <c r="E93" i="5" s="1"/>
  <c r="D113" i="5"/>
  <c r="E113" i="5" s="1"/>
  <c r="D133" i="5"/>
  <c r="E133" i="5" s="1"/>
  <c r="D83" i="5"/>
  <c r="E83" i="5" s="1"/>
  <c r="D23" i="5"/>
  <c r="E23" i="5" s="1"/>
  <c r="B19" i="5"/>
  <c r="C46" i="3"/>
  <c r="D45" i="3"/>
  <c r="E45" i="3" s="1"/>
  <c r="E9" i="2"/>
  <c r="G9" i="2"/>
  <c r="D278" i="5"/>
  <c r="E278" i="5" s="1"/>
  <c r="D298" i="5"/>
  <c r="E298" i="5" s="1"/>
  <c r="B153" i="5"/>
  <c r="C153" i="5"/>
  <c r="D11" i="5"/>
  <c r="E11" i="5" s="1"/>
  <c r="D4" i="5"/>
  <c r="B46" i="3"/>
  <c r="D35" i="3"/>
  <c r="E35" i="3" s="1"/>
  <c r="D19" i="5" l="1"/>
  <c r="D237" i="5"/>
  <c r="E237" i="5" s="1"/>
  <c r="E177" i="5"/>
  <c r="D308" i="5"/>
  <c r="E308" i="5" s="1"/>
  <c r="E19" i="5"/>
  <c r="E187" i="5"/>
  <c r="D176" i="5"/>
  <c r="E176" i="5"/>
  <c r="E4" i="5"/>
  <c r="D153" i="5"/>
  <c r="E153" i="5" s="1"/>
  <c r="D46" i="3"/>
  <c r="E46" i="3" s="1"/>
  <c r="D12" i="3" l="1"/>
  <c r="E12" i="3" s="1"/>
  <c r="D13" i="3"/>
  <c r="E13" i="3" s="1"/>
  <c r="D10" i="3"/>
  <c r="E10" i="3" s="1"/>
  <c r="D14" i="3"/>
  <c r="E14" i="3" s="1"/>
  <c r="D16" i="3"/>
  <c r="E16" i="3" s="1"/>
  <c r="D15" i="3"/>
  <c r="E15" i="3" s="1"/>
  <c r="D17" i="3"/>
  <c r="E17" i="3" s="1"/>
  <c r="D9" i="3"/>
  <c r="D11" i="3"/>
  <c r="E11" i="3" s="1"/>
  <c r="C6" i="3"/>
  <c r="B6" i="3"/>
  <c r="D5" i="3"/>
  <c r="E5" i="3" s="1"/>
  <c r="D4" i="3"/>
  <c r="E4" i="3" s="1"/>
  <c r="E9" i="3" l="1"/>
  <c r="D18" i="3"/>
  <c r="D6" i="3"/>
  <c r="E6" i="3" s="1"/>
  <c r="E18" i="3"/>
  <c r="D172" i="5" l="1"/>
  <c r="E172" i="5" s="1"/>
  <c r="E164" i="5"/>
</calcChain>
</file>

<file path=xl/sharedStrings.xml><?xml version="1.0" encoding="utf-8"?>
<sst xmlns="http://schemas.openxmlformats.org/spreadsheetml/2006/main" count="819" uniqueCount="85">
  <si>
    <t>Full Time Cohort</t>
  </si>
  <si>
    <t xml:space="preserve"> </t>
  </si>
  <si>
    <t>Degree in 150% by Campus</t>
  </si>
  <si>
    <t>Degree in 150% by Gender</t>
  </si>
  <si>
    <t>Men</t>
  </si>
  <si>
    <t>Women</t>
  </si>
  <si>
    <t>Degree in 150% by Reporting Ethnicity</t>
  </si>
  <si>
    <t>2 or more races</t>
  </si>
  <si>
    <t>American Indian or Alaska Native</t>
  </si>
  <si>
    <t>Asian</t>
  </si>
  <si>
    <t>Black or African American</t>
  </si>
  <si>
    <t>Hispanic/Latino</t>
  </si>
  <si>
    <t>International</t>
  </si>
  <si>
    <t>Native Hawaiian or Other Pacific Islander</t>
  </si>
  <si>
    <t>Unknown</t>
  </si>
  <si>
    <t>White</t>
  </si>
  <si>
    <t>Pell Recipient</t>
  </si>
  <si>
    <t>Stafford but no Pell</t>
  </si>
  <si>
    <t>Stafford no Pell</t>
  </si>
  <si>
    <t>No Stafford No Pell</t>
  </si>
  <si>
    <t>No Stafford no Pell</t>
  </si>
  <si>
    <t>Full-Time Bachelor Degree Seeking</t>
  </si>
  <si>
    <t>4 Year Grad Pct</t>
  </si>
  <si>
    <t>Full-Time Bachelor Degree Seeking by Gender</t>
  </si>
  <si>
    <t>Full-Time Bachelor Degree Seeking by Reporting Ethnicity</t>
  </si>
  <si>
    <t>Overall - Total</t>
  </si>
  <si>
    <t>Westville</t>
  </si>
  <si>
    <t>Hammond</t>
  </si>
  <si>
    <t>Full Time, First Time Bachelor's Cohort Retention Rate</t>
  </si>
  <si>
    <t>Part-Time, First-Time Bachelor's Cohort Retention Rate</t>
  </si>
  <si>
    <t>5 Year Grad Pct</t>
  </si>
  <si>
    <t>6 Year Grad Pct</t>
  </si>
  <si>
    <t>Gender</t>
  </si>
  <si>
    <t>Full-time</t>
  </si>
  <si>
    <t>Part-time</t>
  </si>
  <si>
    <t>Total</t>
  </si>
  <si>
    <t>Race / Ethnicity</t>
  </si>
  <si>
    <t>Pell Awarded</t>
  </si>
  <si>
    <t>Pell Awarded Total</t>
  </si>
  <si>
    <t>Pell Awarded by Gender - Race / Ethnicity</t>
  </si>
  <si>
    <t>Female</t>
  </si>
  <si>
    <t>American Indian or Alaskan native</t>
  </si>
  <si>
    <t>Female Total</t>
  </si>
  <si>
    <t>Male</t>
  </si>
  <si>
    <t>Male Total</t>
  </si>
  <si>
    <t>Pell Total</t>
  </si>
  <si>
    <t>Retention Rate</t>
  </si>
  <si>
    <t>Retained</t>
  </si>
  <si>
    <t>Cohort</t>
  </si>
  <si>
    <t>Gender by Sport</t>
  </si>
  <si>
    <t>Full-Time</t>
  </si>
  <si>
    <t>Part-Time</t>
  </si>
  <si>
    <t>Men's Baseball</t>
  </si>
  <si>
    <t>Men's Golf Team</t>
  </si>
  <si>
    <t>Men's Intecoll Cross Country</t>
  </si>
  <si>
    <t>Men's Intercoll Basketball</t>
  </si>
  <si>
    <t>Men's Soccer</t>
  </si>
  <si>
    <t>Men's Tennis</t>
  </si>
  <si>
    <t>Women's Golf Team</t>
  </si>
  <si>
    <t>Women's Intecoll Cross Country</t>
  </si>
  <si>
    <t>Women's Intrcoll Basketball</t>
  </si>
  <si>
    <t>Women's Soccer</t>
  </si>
  <si>
    <t>Women's Softball</t>
  </si>
  <si>
    <t>Women's Tennis</t>
  </si>
  <si>
    <t>Women's Volleyball</t>
  </si>
  <si>
    <t>Race / Ethnicity by Sport</t>
  </si>
  <si>
    <t>Grand Total</t>
  </si>
  <si>
    <t>Pell Awarded by Sport</t>
  </si>
  <si>
    <t>Pell Awarded by Gender, Race/Ethnicity and Sport</t>
  </si>
  <si>
    <t>Academic Period</t>
  </si>
  <si>
    <t>Reporting Campus</t>
  </si>
  <si>
    <t>Student Count</t>
  </si>
  <si>
    <t>Degree Count</t>
  </si>
  <si>
    <t>Pct Degree Within 150%</t>
  </si>
  <si>
    <t>Reporting Ethnicity</t>
  </si>
  <si>
    <t>Stafford no Pell Indicator</t>
  </si>
  <si>
    <t>PELL Recipient Indicator</t>
  </si>
  <si>
    <t>No Stafford no Pell Indicator</t>
  </si>
  <si>
    <t>Bach in 4 Yrs</t>
  </si>
  <si>
    <t>Bach in 5 Yrs</t>
  </si>
  <si>
    <t>Bach in 6 Yrs</t>
  </si>
  <si>
    <t>Fall 2020 Enrollment</t>
  </si>
  <si>
    <t>Fall 2014</t>
  </si>
  <si>
    <t>Fall 2019 to Fall 2020 Retention Rate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</si>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</sst>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%"/>
    <numFmt numFmtId="165" formatCode="0.0%"/>
  </numFmts>
  <fonts count="9" x14ac:knownFonts="1">
    <font>
      <sz val="10"/>
      <color theme="1"/>
      <name val="Tahoma"/>
      <family val="2"/>
    </font>
    <font>
      <sz val="12"/>
      <color theme="1"/>
      <name val="Century Gothic"/>
      <family val="2"/>
    </font>
    <font>
      <sz val="12"/>
      <color rgb="FF454545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Tahoma"/>
      <family val="2"/>
    </font>
    <font>
      <b/>
      <sz val="12"/>
      <color theme="0"/>
      <name val="Century Gothic"/>
      <family val="2"/>
    </font>
    <font>
      <b/>
      <sz val="12"/>
      <color rgb="FF333333"/>
      <name val="Century Gothic"/>
      <family val="2"/>
    </font>
    <font>
      <sz val="12"/>
      <color theme="0"/>
      <name val="Century Gothic"/>
      <family val="2"/>
    </font>
    <font>
      <sz val="12"/>
      <color theme="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right" vertical="top"/>
    </xf>
    <xf numFmtId="0" fontId="1" fillId="0" borderId="2" xfId="0" applyFont="1" applyBorder="1"/>
    <xf numFmtId="0" fontId="2" fillId="0" borderId="0" xfId="0" applyFont="1" applyBorder="1" applyAlignment="1">
      <alignment horizontal="right" vertical="top"/>
    </xf>
    <xf numFmtId="0" fontId="1" fillId="0" borderId="0" xfId="0" applyFont="1" applyBorder="1"/>
    <xf numFmtId="0" fontId="3" fillId="0" borderId="0" xfId="0" applyFont="1" applyBorder="1" applyAlignment="1"/>
    <xf numFmtId="165" fontId="1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1" fillId="0" borderId="0" xfId="0" applyFont="1" applyFill="1" applyBorder="1" applyAlignment="1">
      <alignment horizontal="left" indent="1"/>
    </xf>
    <xf numFmtId="10" fontId="3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indent="2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0" fontId="5" fillId="4" borderId="0" xfId="0" applyNumberFormat="1" applyFont="1" applyFill="1" applyAlignment="1">
      <alignment horizontal="center"/>
    </xf>
    <xf numFmtId="10" fontId="5" fillId="4" borderId="0" xfId="1" applyNumberFormat="1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10" fontId="1" fillId="0" borderId="0" xfId="1" applyNumberFormat="1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3" fillId="0" borderId="6" xfId="0" applyFont="1" applyBorder="1" applyAlignment="1">
      <alignment horizontal="left"/>
    </xf>
    <xf numFmtId="0" fontId="3" fillId="0" borderId="6" xfId="0" applyNumberFormat="1" applyFont="1" applyBorder="1" applyAlignment="1">
      <alignment horizontal="center"/>
    </xf>
    <xf numFmtId="0" fontId="5" fillId="4" borderId="0" xfId="0" applyFont="1" applyFill="1" applyBorder="1" applyAlignment="1">
      <alignment horizontal="left" indent="1"/>
    </xf>
    <xf numFmtId="0" fontId="1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10" fontId="3" fillId="0" borderId="0" xfId="1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3" fontId="2" fillId="0" borderId="2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10" fontId="2" fillId="0" borderId="2" xfId="1" applyNumberFormat="1" applyFont="1" applyBorder="1" applyAlignment="1">
      <alignment horizontal="center" vertical="top"/>
    </xf>
    <xf numFmtId="3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0" fontId="1" fillId="0" borderId="0" xfId="0" applyFont="1" applyAlignment="1"/>
    <xf numFmtId="0" fontId="3" fillId="0" borderId="0" xfId="0" applyFont="1" applyAlignment="1"/>
    <xf numFmtId="0" fontId="1" fillId="0" borderId="2" xfId="0" applyFont="1" applyBorder="1" applyAlignment="1">
      <alignment horizontal="right" vertical="top"/>
    </xf>
    <xf numFmtId="10" fontId="3" fillId="0" borderId="0" xfId="1" applyNumberFormat="1" applyFont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/>
    <xf numFmtId="0" fontId="5" fillId="4" borderId="0" xfId="0" applyNumberFormat="1" applyFont="1" applyFill="1" applyBorder="1" applyAlignment="1">
      <alignment horizontal="center"/>
    </xf>
    <xf numFmtId="10" fontId="5" fillId="4" borderId="0" xfId="1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10" fontId="3" fillId="3" borderId="0" xfId="1" applyNumberFormat="1" applyFont="1" applyFill="1" applyBorder="1" applyAlignment="1">
      <alignment horizontal="center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Border="1" applyAlignment="1"/>
    <xf numFmtId="0" fontId="6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5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3" fontId="5" fillId="4" borderId="0" xfId="0" applyNumberFormat="1" applyFont="1" applyFill="1" applyBorder="1" applyAlignment="1">
      <alignment horizontal="center" vertical="top"/>
    </xf>
    <xf numFmtId="164" fontId="5" fillId="4" borderId="0" xfId="0" applyNumberFormat="1" applyFont="1" applyFill="1" applyBorder="1" applyAlignment="1">
      <alignment horizontal="center" vertical="top"/>
    </xf>
    <xf numFmtId="0" fontId="5" fillId="4" borderId="3" xfId="0" applyFont="1" applyFill="1" applyBorder="1" applyAlignment="1">
      <alignment vertical="top"/>
    </xf>
    <xf numFmtId="0" fontId="7" fillId="4" borderId="4" xfId="0" applyFont="1" applyFill="1" applyBorder="1" applyAlignment="1"/>
    <xf numFmtId="3" fontId="5" fillId="4" borderId="5" xfId="0" applyNumberFormat="1" applyFont="1" applyFill="1" applyBorder="1" applyAlignment="1">
      <alignment horizontal="center" vertical="top"/>
    </xf>
    <xf numFmtId="164" fontId="5" fillId="4" borderId="5" xfId="0" applyNumberFormat="1" applyFont="1" applyFill="1" applyBorder="1" applyAlignment="1">
      <alignment horizontal="center" vertical="top"/>
    </xf>
    <xf numFmtId="10" fontId="5" fillId="4" borderId="5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NumberFormat="1"/>
    <xf numFmtId="0" fontId="8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zoomScaleNormal="100" workbookViewId="0">
      <selection activeCell="H13" sqref="H13"/>
    </sheetView>
  </sheetViews>
  <sheetFormatPr defaultRowHeight="17.25" x14ac:dyDescent="0.3"/>
  <cols>
    <col min="1" max="1" width="51.85546875" style="5" bestFit="1" customWidth="1"/>
    <col min="2" max="2" width="10.85546875" style="37" bestFit="1" customWidth="1"/>
    <col min="3" max="3" width="11.28515625" style="37" bestFit="1" customWidth="1"/>
    <col min="4" max="4" width="7.7109375" style="37" bestFit="1" customWidth="1"/>
    <col min="5" max="5" width="10.85546875" style="37" bestFit="1" customWidth="1"/>
    <col min="6" max="16384" width="9.140625" style="5"/>
  </cols>
  <sheetData>
    <row r="1" spans="1:5" x14ac:dyDescent="0.3">
      <c r="A1" s="8" t="s">
        <v>81</v>
      </c>
      <c r="B1" s="18">
        <v>9363</v>
      </c>
      <c r="C1" s="18"/>
      <c r="D1" s="18"/>
      <c r="E1" s="18"/>
    </row>
    <row r="2" spans="1:5" x14ac:dyDescent="0.3">
      <c r="A2" s="8"/>
      <c r="B2" s="18"/>
      <c r="C2" s="18"/>
      <c r="D2" s="18"/>
      <c r="E2" s="18"/>
    </row>
    <row r="3" spans="1:5" x14ac:dyDescent="0.3">
      <c r="A3" s="20" t="s">
        <v>32</v>
      </c>
      <c r="B3" s="21" t="s">
        <v>33</v>
      </c>
      <c r="C3" s="21" t="s">
        <v>34</v>
      </c>
      <c r="D3" s="21" t="s">
        <v>35</v>
      </c>
      <c r="E3" s="21" t="s">
        <v>33</v>
      </c>
    </row>
    <row r="4" spans="1:5" x14ac:dyDescent="0.3">
      <c r="A4" s="10" t="s">
        <v>5</v>
      </c>
      <c r="B4" s="18">
        <v>2866</v>
      </c>
      <c r="C4" s="18">
        <v>2576</v>
      </c>
      <c r="D4" s="18">
        <f>SUM(B4:C4)</f>
        <v>5442</v>
      </c>
      <c r="E4" s="48">
        <f>IFERROR((B4/D4),"-")</f>
        <v>0.52664461595001832</v>
      </c>
    </row>
    <row r="5" spans="1:5" x14ac:dyDescent="0.3">
      <c r="A5" s="10" t="s">
        <v>4</v>
      </c>
      <c r="B5" s="18">
        <v>2599</v>
      </c>
      <c r="C5" s="18">
        <v>1322</v>
      </c>
      <c r="D5" s="18">
        <f>SUM(B5:C5)</f>
        <v>3921</v>
      </c>
      <c r="E5" s="48">
        <f>IFERROR((B5/D5),"-")</f>
        <v>0.66284111196123441</v>
      </c>
    </row>
    <row r="6" spans="1:5" x14ac:dyDescent="0.3">
      <c r="A6" s="22" t="s">
        <v>35</v>
      </c>
      <c r="B6" s="53">
        <f>SUM(B4:B5)</f>
        <v>5465</v>
      </c>
      <c r="C6" s="53">
        <f>SUM(C4:C5)</f>
        <v>3898</v>
      </c>
      <c r="D6" s="53">
        <f>SUM(D4:D5)</f>
        <v>9363</v>
      </c>
      <c r="E6" s="54">
        <f>IFERROR((B6/D6),"-")</f>
        <v>0.58368044430203991</v>
      </c>
    </row>
    <row r="7" spans="1:5" x14ac:dyDescent="0.3">
      <c r="A7" s="12"/>
      <c r="B7" s="18"/>
      <c r="C7" s="18"/>
      <c r="D7" s="18"/>
      <c r="E7" s="18"/>
    </row>
    <row r="8" spans="1:5" x14ac:dyDescent="0.3">
      <c r="A8" s="20" t="s">
        <v>36</v>
      </c>
      <c r="B8" s="21" t="s">
        <v>33</v>
      </c>
      <c r="C8" s="21" t="s">
        <v>34</v>
      </c>
      <c r="D8" s="21" t="s">
        <v>35</v>
      </c>
      <c r="E8" s="21" t="s">
        <v>33</v>
      </c>
    </row>
    <row r="9" spans="1:5" x14ac:dyDescent="0.3">
      <c r="A9" s="10" t="s">
        <v>12</v>
      </c>
      <c r="B9" s="18">
        <v>233</v>
      </c>
      <c r="C9" s="18">
        <v>55</v>
      </c>
      <c r="D9" s="18">
        <f>SUM(B9:C9)</f>
        <v>288</v>
      </c>
      <c r="E9" s="48">
        <f>IFERROR((B9/D9),"-")</f>
        <v>0.80902777777777779</v>
      </c>
    </row>
    <row r="10" spans="1:5" x14ac:dyDescent="0.3">
      <c r="A10" s="10" t="s">
        <v>11</v>
      </c>
      <c r="B10" s="18">
        <v>1270</v>
      </c>
      <c r="C10" s="18">
        <v>739</v>
      </c>
      <c r="D10" s="18">
        <f>SUM(B10:C10)</f>
        <v>2009</v>
      </c>
      <c r="E10" s="48">
        <f>IFERROR((B10/D10),"-")</f>
        <v>0.63215530114484819</v>
      </c>
    </row>
    <row r="11" spans="1:5" x14ac:dyDescent="0.3">
      <c r="A11" s="10" t="s">
        <v>8</v>
      </c>
      <c r="B11" s="18">
        <v>10</v>
      </c>
      <c r="C11" s="18">
        <v>10</v>
      </c>
      <c r="D11" s="18">
        <f>SUM(B11:C11)</f>
        <v>20</v>
      </c>
      <c r="E11" s="48">
        <f t="shared" ref="E11:E18" si="0">IFERROR((B11/D11),"-")</f>
        <v>0.5</v>
      </c>
    </row>
    <row r="12" spans="1:5" x14ac:dyDescent="0.3">
      <c r="A12" s="10" t="s">
        <v>9</v>
      </c>
      <c r="B12" s="18">
        <v>137</v>
      </c>
      <c r="C12" s="18">
        <v>140</v>
      </c>
      <c r="D12" s="18">
        <f t="shared" ref="D12:D17" si="1">SUM(B12:C12)</f>
        <v>277</v>
      </c>
      <c r="E12" s="48">
        <f t="shared" si="0"/>
        <v>0.49458483754512633</v>
      </c>
    </row>
    <row r="13" spans="1:5" x14ac:dyDescent="0.3">
      <c r="A13" s="10" t="s">
        <v>10</v>
      </c>
      <c r="B13" s="18">
        <v>540</v>
      </c>
      <c r="C13" s="18">
        <v>392</v>
      </c>
      <c r="D13" s="18">
        <f t="shared" si="1"/>
        <v>932</v>
      </c>
      <c r="E13" s="48">
        <f t="shared" si="0"/>
        <v>0.57939914163090134</v>
      </c>
    </row>
    <row r="14" spans="1:5" x14ac:dyDescent="0.3">
      <c r="A14" s="10" t="s">
        <v>13</v>
      </c>
      <c r="B14" s="18">
        <v>5</v>
      </c>
      <c r="C14" s="18">
        <v>7</v>
      </c>
      <c r="D14" s="18">
        <f t="shared" si="1"/>
        <v>12</v>
      </c>
      <c r="E14" s="48">
        <f t="shared" si="0"/>
        <v>0.41666666666666669</v>
      </c>
    </row>
    <row r="15" spans="1:5" x14ac:dyDescent="0.3">
      <c r="A15" s="10" t="s">
        <v>15</v>
      </c>
      <c r="B15" s="18">
        <v>3053</v>
      </c>
      <c r="C15" s="18">
        <v>2396</v>
      </c>
      <c r="D15" s="18">
        <f t="shared" si="1"/>
        <v>5449</v>
      </c>
      <c r="E15" s="48">
        <f t="shared" si="0"/>
        <v>0.56028629106258032</v>
      </c>
    </row>
    <row r="16" spans="1:5" x14ac:dyDescent="0.3">
      <c r="A16" s="10" t="s">
        <v>7</v>
      </c>
      <c r="B16" s="18">
        <v>149</v>
      </c>
      <c r="C16" s="18">
        <v>111</v>
      </c>
      <c r="D16" s="18">
        <f>SUM(B16:C16)</f>
        <v>260</v>
      </c>
      <c r="E16" s="48">
        <f>IFERROR((B16/D16),"-")</f>
        <v>0.57307692307692304</v>
      </c>
    </row>
    <row r="17" spans="1:5" x14ac:dyDescent="0.3">
      <c r="A17" s="10" t="s">
        <v>14</v>
      </c>
      <c r="B17" s="18">
        <v>68</v>
      </c>
      <c r="C17" s="18">
        <v>48</v>
      </c>
      <c r="D17" s="18">
        <f t="shared" si="1"/>
        <v>116</v>
      </c>
      <c r="E17" s="48">
        <f t="shared" si="0"/>
        <v>0.58620689655172409</v>
      </c>
    </row>
    <row r="18" spans="1:5" x14ac:dyDescent="0.3">
      <c r="A18" s="22" t="s">
        <v>35</v>
      </c>
      <c r="B18" s="53">
        <f>SUM(B9:B17)</f>
        <v>5465</v>
      </c>
      <c r="C18" s="53">
        <f>SUM(C9:C17)</f>
        <v>3898</v>
      </c>
      <c r="D18" s="53">
        <f>SUM(D9:D17)</f>
        <v>9363</v>
      </c>
      <c r="E18" s="54">
        <f t="shared" si="0"/>
        <v>0.58368044430203991</v>
      </c>
    </row>
    <row r="19" spans="1:5" x14ac:dyDescent="0.3">
      <c r="A19" s="12"/>
      <c r="B19" s="18"/>
      <c r="C19" s="18"/>
      <c r="D19" s="18"/>
      <c r="E19" s="18"/>
    </row>
    <row r="20" spans="1:5" x14ac:dyDescent="0.3">
      <c r="A20" s="9" t="s">
        <v>37</v>
      </c>
      <c r="B20" s="49" t="s">
        <v>33</v>
      </c>
      <c r="C20" s="49" t="s">
        <v>34</v>
      </c>
      <c r="D20" s="49" t="s">
        <v>35</v>
      </c>
      <c r="E20" s="49" t="s">
        <v>33</v>
      </c>
    </row>
    <row r="21" spans="1:5" x14ac:dyDescent="0.3">
      <c r="A21" s="8" t="s">
        <v>38</v>
      </c>
      <c r="B21" s="18">
        <v>1778</v>
      </c>
      <c r="C21" s="18">
        <v>362</v>
      </c>
      <c r="D21" s="50">
        <f>SUM(B21:C21)</f>
        <v>2140</v>
      </c>
      <c r="E21" s="48">
        <f>IFERROR((B21/D21),"-")</f>
        <v>0.83084112149532707</v>
      </c>
    </row>
    <row r="22" spans="1:5" x14ac:dyDescent="0.3">
      <c r="A22" s="12"/>
      <c r="B22" s="18"/>
      <c r="C22" s="18"/>
      <c r="D22" s="18"/>
      <c r="E22" s="18"/>
    </row>
    <row r="23" spans="1:5" x14ac:dyDescent="0.3">
      <c r="A23" s="12"/>
      <c r="B23" s="18"/>
      <c r="C23" s="18"/>
      <c r="D23" s="18"/>
      <c r="E23" s="18"/>
    </row>
    <row r="24" spans="1:5" x14ac:dyDescent="0.3">
      <c r="A24" s="12"/>
      <c r="B24" s="18"/>
      <c r="C24" s="18"/>
      <c r="D24" s="18"/>
      <c r="E24" s="18"/>
    </row>
    <row r="25" spans="1:5" x14ac:dyDescent="0.3">
      <c r="A25" s="20" t="s">
        <v>39</v>
      </c>
      <c r="B25" s="21" t="s">
        <v>33</v>
      </c>
      <c r="C25" s="21" t="s">
        <v>34</v>
      </c>
      <c r="D25" s="21" t="s">
        <v>35</v>
      </c>
      <c r="E25" s="21" t="s">
        <v>33</v>
      </c>
    </row>
    <row r="26" spans="1:5" x14ac:dyDescent="0.3">
      <c r="A26" s="8" t="s">
        <v>40</v>
      </c>
      <c r="B26" s="50"/>
      <c r="C26" s="50"/>
      <c r="D26" s="50"/>
      <c r="E26" s="50"/>
    </row>
    <row r="27" spans="1:5" x14ac:dyDescent="0.3">
      <c r="A27" s="13" t="s">
        <v>11</v>
      </c>
      <c r="B27" s="18">
        <v>340</v>
      </c>
      <c r="C27" s="18">
        <v>61</v>
      </c>
      <c r="D27" s="18">
        <f>SUM(B27:C27)</f>
        <v>401</v>
      </c>
      <c r="E27" s="48">
        <f>IFERROR((B27/D27),"-")</f>
        <v>0.84788029925187036</v>
      </c>
    </row>
    <row r="28" spans="1:5" x14ac:dyDescent="0.3">
      <c r="A28" s="13" t="s">
        <v>41</v>
      </c>
      <c r="B28" s="18">
        <v>3</v>
      </c>
      <c r="C28" s="18">
        <v>2</v>
      </c>
      <c r="D28" s="18">
        <f>SUM(B28:C28)</f>
        <v>5</v>
      </c>
      <c r="E28" s="48">
        <f>IFERROR((B28/D28),"-")</f>
        <v>0.6</v>
      </c>
    </row>
    <row r="29" spans="1:5" x14ac:dyDescent="0.3">
      <c r="A29" s="13" t="s">
        <v>9</v>
      </c>
      <c r="B29" s="18">
        <v>15</v>
      </c>
      <c r="C29" s="18">
        <v>6</v>
      </c>
      <c r="D29" s="18">
        <f t="shared" ref="D29:D34" si="2">SUM(B29:C29)</f>
        <v>21</v>
      </c>
      <c r="E29" s="48">
        <f t="shared" ref="E29:E35" si="3">IFERROR((B29/D29),"-")</f>
        <v>0.7142857142857143</v>
      </c>
    </row>
    <row r="30" spans="1:5" x14ac:dyDescent="0.3">
      <c r="A30" s="13" t="s">
        <v>10</v>
      </c>
      <c r="B30" s="18">
        <v>208</v>
      </c>
      <c r="C30" s="18">
        <v>52</v>
      </c>
      <c r="D30" s="18">
        <f t="shared" si="2"/>
        <v>260</v>
      </c>
      <c r="E30" s="48">
        <f t="shared" si="3"/>
        <v>0.8</v>
      </c>
    </row>
    <row r="31" spans="1:5" x14ac:dyDescent="0.3">
      <c r="A31" s="13" t="s">
        <v>13</v>
      </c>
      <c r="B31" s="18">
        <v>1</v>
      </c>
      <c r="C31" s="18"/>
      <c r="D31" s="18">
        <f t="shared" si="2"/>
        <v>1</v>
      </c>
      <c r="E31" s="48">
        <f t="shared" si="3"/>
        <v>1</v>
      </c>
    </row>
    <row r="32" spans="1:5" x14ac:dyDescent="0.3">
      <c r="A32" s="13" t="s">
        <v>15</v>
      </c>
      <c r="B32" s="18">
        <v>476</v>
      </c>
      <c r="C32" s="18">
        <v>128</v>
      </c>
      <c r="D32" s="18">
        <f t="shared" si="2"/>
        <v>604</v>
      </c>
      <c r="E32" s="48">
        <f t="shared" si="3"/>
        <v>0.78807947019867552</v>
      </c>
    </row>
    <row r="33" spans="1:5" x14ac:dyDescent="0.3">
      <c r="A33" s="13" t="s">
        <v>7</v>
      </c>
      <c r="B33" s="18">
        <v>42</v>
      </c>
      <c r="C33" s="18">
        <v>8</v>
      </c>
      <c r="D33" s="18">
        <f t="shared" si="2"/>
        <v>50</v>
      </c>
      <c r="E33" s="48">
        <f t="shared" si="3"/>
        <v>0.84</v>
      </c>
    </row>
    <row r="34" spans="1:5" x14ac:dyDescent="0.3">
      <c r="A34" s="13" t="s">
        <v>14</v>
      </c>
      <c r="B34" s="18">
        <v>8</v>
      </c>
      <c r="C34" s="18">
        <v>1</v>
      </c>
      <c r="D34" s="18">
        <f t="shared" si="2"/>
        <v>9</v>
      </c>
      <c r="E34" s="48">
        <f t="shared" si="3"/>
        <v>0.88888888888888884</v>
      </c>
    </row>
    <row r="35" spans="1:5" x14ac:dyDescent="0.3">
      <c r="A35" s="22" t="s">
        <v>42</v>
      </c>
      <c r="B35" s="53">
        <f>SUM(B27:B34)</f>
        <v>1093</v>
      </c>
      <c r="C35" s="53">
        <f>SUM(C27:C34)</f>
        <v>258</v>
      </c>
      <c r="D35" s="53">
        <f>SUM(D27:D34)</f>
        <v>1351</v>
      </c>
      <c r="E35" s="54">
        <f t="shared" si="3"/>
        <v>0.80903034789045147</v>
      </c>
    </row>
    <row r="36" spans="1:5" x14ac:dyDescent="0.3">
      <c r="A36" s="8" t="s">
        <v>43</v>
      </c>
      <c r="B36" s="50"/>
      <c r="C36" s="50"/>
      <c r="D36" s="50"/>
      <c r="E36" s="50"/>
    </row>
    <row r="37" spans="1:5" x14ac:dyDescent="0.3">
      <c r="A37" s="13" t="s">
        <v>11</v>
      </c>
      <c r="B37" s="18">
        <v>206</v>
      </c>
      <c r="C37" s="18">
        <v>25</v>
      </c>
      <c r="D37" s="18">
        <f>SUM(B37:C37)</f>
        <v>231</v>
      </c>
      <c r="E37" s="48">
        <f>IFERROR((B37/D37),"-")</f>
        <v>0.89177489177489178</v>
      </c>
    </row>
    <row r="38" spans="1:5" x14ac:dyDescent="0.3">
      <c r="A38" s="13" t="s">
        <v>41</v>
      </c>
      <c r="B38" s="18"/>
      <c r="C38" s="18"/>
      <c r="D38" s="18">
        <f>SUM(B38:C38)</f>
        <v>0</v>
      </c>
      <c r="E38" s="48" t="str">
        <f>IFERROR((B38/D38),"-")</f>
        <v>-</v>
      </c>
    </row>
    <row r="39" spans="1:5" x14ac:dyDescent="0.3">
      <c r="A39" s="13" t="s">
        <v>9</v>
      </c>
      <c r="B39" s="18">
        <v>19</v>
      </c>
      <c r="C39" s="18">
        <v>4</v>
      </c>
      <c r="D39" s="18">
        <f t="shared" ref="D39:D44" si="4">SUM(B39:C39)</f>
        <v>23</v>
      </c>
      <c r="E39" s="48">
        <f t="shared" ref="E39:E46" si="5">IFERROR((B39/D39),"-")</f>
        <v>0.82608695652173914</v>
      </c>
    </row>
    <row r="40" spans="1:5" x14ac:dyDescent="0.3">
      <c r="A40" s="13" t="s">
        <v>10</v>
      </c>
      <c r="B40" s="18">
        <v>87</v>
      </c>
      <c r="C40" s="18">
        <v>12</v>
      </c>
      <c r="D40" s="18">
        <f t="shared" si="4"/>
        <v>99</v>
      </c>
      <c r="E40" s="48">
        <f t="shared" si="5"/>
        <v>0.87878787878787878</v>
      </c>
    </row>
    <row r="41" spans="1:5" x14ac:dyDescent="0.3">
      <c r="A41" s="13" t="s">
        <v>13</v>
      </c>
      <c r="B41" s="18"/>
      <c r="C41" s="18"/>
      <c r="D41" s="18">
        <f t="shared" si="4"/>
        <v>0</v>
      </c>
      <c r="E41" s="48" t="str">
        <f t="shared" si="5"/>
        <v>-</v>
      </c>
    </row>
    <row r="42" spans="1:5" x14ac:dyDescent="0.3">
      <c r="A42" s="13" t="s">
        <v>15</v>
      </c>
      <c r="B42" s="18">
        <v>347</v>
      </c>
      <c r="C42" s="18">
        <v>59</v>
      </c>
      <c r="D42" s="18">
        <f t="shared" si="4"/>
        <v>406</v>
      </c>
      <c r="E42" s="48">
        <f t="shared" si="5"/>
        <v>0.85467980295566504</v>
      </c>
    </row>
    <row r="43" spans="1:5" x14ac:dyDescent="0.3">
      <c r="A43" s="13" t="s">
        <v>7</v>
      </c>
      <c r="B43" s="18">
        <v>20</v>
      </c>
      <c r="C43" s="18">
        <v>3</v>
      </c>
      <c r="D43" s="18">
        <f t="shared" si="4"/>
        <v>23</v>
      </c>
      <c r="E43" s="48">
        <f t="shared" si="5"/>
        <v>0.86956521739130432</v>
      </c>
    </row>
    <row r="44" spans="1:5" x14ac:dyDescent="0.3">
      <c r="A44" s="13" t="s">
        <v>14</v>
      </c>
      <c r="B44" s="18">
        <v>6</v>
      </c>
      <c r="C44" s="18">
        <v>1</v>
      </c>
      <c r="D44" s="18">
        <f t="shared" si="4"/>
        <v>7</v>
      </c>
      <c r="E44" s="48">
        <f t="shared" si="5"/>
        <v>0.8571428571428571</v>
      </c>
    </row>
    <row r="45" spans="1:5" x14ac:dyDescent="0.3">
      <c r="A45" s="22" t="s">
        <v>44</v>
      </c>
      <c r="B45" s="53">
        <f>SUM(B37:B44)</f>
        <v>685</v>
      </c>
      <c r="C45" s="53">
        <f>SUM(C37:C44)</f>
        <v>104</v>
      </c>
      <c r="D45" s="53">
        <f>SUM(D37:D44)</f>
        <v>789</v>
      </c>
      <c r="E45" s="54">
        <f t="shared" si="5"/>
        <v>0.8681875792141952</v>
      </c>
    </row>
    <row r="46" spans="1:5" x14ac:dyDescent="0.3">
      <c r="A46" s="51" t="s">
        <v>45</v>
      </c>
      <c r="B46" s="55">
        <f>SUM(B45,B35)</f>
        <v>1778</v>
      </c>
      <c r="C46" s="55">
        <f>SUM(C45,C35)</f>
        <v>362</v>
      </c>
      <c r="D46" s="55">
        <f>SUM(D45,D35)</f>
        <v>2140</v>
      </c>
      <c r="E46" s="56">
        <f t="shared" si="5"/>
        <v>0.83084112149532707</v>
      </c>
    </row>
  </sheetData>
  <pageMargins left="0.7" right="0.7" top="0.75" bottom="0.75" header="0.3" footer="0.3"/>
  <pageSetup fitToHeight="0" orientation="portrait" r:id="rId1"/>
  <headerFooter>
    <oddHeader>&amp;C&amp;"Century Gothic,Bold"&amp;12&amp;A</oddHeader>
  </headerFooter>
  <rowBreaks count="1" manualBreakCount="1">
    <brk id="35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B2" sqref="B2"/>
    </sheetView>
  </sheetViews>
  <sheetFormatPr defaultRowHeight="12.75" x14ac:dyDescent="0.2"/>
  <cols>
    <col min="1" max="1" width="62.140625" bestFit="1" customWidth="1"/>
    <col min="2" max="2" width="8.5703125" style="38" bestFit="1" customWidth="1"/>
    <col min="3" max="3" width="11.140625" style="38" bestFit="1" customWidth="1"/>
    <col min="4" max="4" width="17" style="38" bestFit="1" customWidth="1"/>
  </cols>
  <sheetData>
    <row r="1" spans="1:6" s="1" customFormat="1" ht="17.25" x14ac:dyDescent="0.3">
      <c r="A1" s="52" t="s">
        <v>83</v>
      </c>
      <c r="B1" s="21" t="s">
        <v>48</v>
      </c>
      <c r="C1" s="21" t="s">
        <v>47</v>
      </c>
      <c r="D1" s="21" t="s">
        <v>46</v>
      </c>
      <c r="E1" s="6"/>
    </row>
    <row r="2" spans="1:6" s="1" customFormat="1" ht="17.25" x14ac:dyDescent="0.3">
      <c r="A2" s="5" t="s">
        <v>28</v>
      </c>
      <c r="B2" s="37">
        <v>1207</v>
      </c>
      <c r="C2" s="37">
        <v>852</v>
      </c>
      <c r="D2" s="48">
        <f>IFERROR((C2/B2),"-")</f>
        <v>0.70588235294117652</v>
      </c>
      <c r="E2" s="7"/>
      <c r="F2" s="11"/>
    </row>
    <row r="3" spans="1:6" s="1" customFormat="1" ht="17.25" x14ac:dyDescent="0.3">
      <c r="A3" s="5" t="s">
        <v>29</v>
      </c>
      <c r="B3" s="37">
        <v>28</v>
      </c>
      <c r="C3" s="37">
        <v>15</v>
      </c>
      <c r="D3" s="48">
        <f>IFERROR((C3/B3),"-")</f>
        <v>0.5357142857142857</v>
      </c>
      <c r="E3" s="7"/>
    </row>
    <row r="14" spans="1:6" ht="17.25" x14ac:dyDescent="0.3">
      <c r="A14" s="14"/>
    </row>
  </sheetData>
  <pageMargins left="0.53125" right="0.5" top="0.875" bottom="0.75" header="0.3" footer="0.3"/>
  <pageSetup orientation="portrait" r:id="rId1"/>
  <headerFooter>
    <oddHeader>&amp;C&amp;"Century Gothic,Bold"&amp;12&amp;A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10" zoomScaleNormal="100" workbookViewId="0">
      <selection activeCell="D16" sqref="D16"/>
    </sheetView>
  </sheetViews>
  <sheetFormatPr defaultRowHeight="12.75" customHeight="1" x14ac:dyDescent="0.3"/>
  <cols>
    <col min="1" max="1" width="24" style="5" bestFit="1" customWidth="1"/>
    <col min="2" max="2" width="48.28515625" style="5" bestFit="1" customWidth="1"/>
    <col min="3" max="3" width="20.140625" style="37" bestFit="1" customWidth="1"/>
    <col min="4" max="4" width="19.42578125" style="37" bestFit="1" customWidth="1"/>
    <col min="5" max="5" width="30.5703125" style="37" bestFit="1" customWidth="1"/>
    <col min="6" max="16384" width="9.140625" style="5"/>
  </cols>
  <sheetData>
    <row r="1" spans="1:5" ht="17.25" x14ac:dyDescent="0.3">
      <c r="A1" s="57" t="s">
        <v>0</v>
      </c>
      <c r="B1" s="58"/>
      <c r="C1" s="36"/>
      <c r="D1" s="36"/>
      <c r="E1" s="36"/>
    </row>
    <row r="2" spans="1:5" ht="17.25" x14ac:dyDescent="0.3">
      <c r="A2" s="61" t="s">
        <v>69</v>
      </c>
      <c r="B2" s="61" t="s">
        <v>70</v>
      </c>
      <c r="C2" s="61" t="s">
        <v>71</v>
      </c>
    </row>
    <row r="3" spans="1:5" ht="17.25" x14ac:dyDescent="0.3">
      <c r="A3" s="4" t="s">
        <v>82</v>
      </c>
      <c r="B3" s="73" t="s">
        <v>26</v>
      </c>
      <c r="C3" s="42">
        <v>535</v>
      </c>
    </row>
    <row r="4" spans="1:5" ht="17.25" x14ac:dyDescent="0.3">
      <c r="A4" s="4" t="s">
        <v>82</v>
      </c>
      <c r="B4" s="73" t="s">
        <v>27</v>
      </c>
      <c r="C4" s="42">
        <v>906</v>
      </c>
    </row>
    <row r="5" spans="1:5" ht="17.25" x14ac:dyDescent="0.3">
      <c r="A5" s="63" t="s">
        <v>25</v>
      </c>
      <c r="B5" s="64"/>
      <c r="C5" s="65">
        <f>SUM(C3:C4)</f>
        <v>1441</v>
      </c>
    </row>
    <row r="6" spans="1:5" ht="17.25" x14ac:dyDescent="0.3">
      <c r="A6" s="59" t="s">
        <v>1</v>
      </c>
      <c r="B6" s="60"/>
    </row>
    <row r="7" spans="1:5" ht="17.25" x14ac:dyDescent="0.3">
      <c r="A7" s="57" t="s">
        <v>2</v>
      </c>
      <c r="B7" s="58"/>
      <c r="C7" s="36"/>
      <c r="D7" s="36"/>
      <c r="E7" s="36"/>
    </row>
    <row r="8" spans="1:5" ht="17.25" x14ac:dyDescent="0.3">
      <c r="A8" s="61" t="s">
        <v>69</v>
      </c>
      <c r="B8" s="61" t="s">
        <v>70</v>
      </c>
      <c r="C8" s="61" t="s">
        <v>71</v>
      </c>
      <c r="D8" s="62" t="s">
        <v>72</v>
      </c>
      <c r="E8" s="62" t="s">
        <v>73</v>
      </c>
    </row>
    <row r="9" spans="1:5" ht="17.25" x14ac:dyDescent="0.3">
      <c r="A9" s="4" t="s">
        <v>82</v>
      </c>
      <c r="B9" s="73" t="s">
        <v>26</v>
      </c>
      <c r="C9" s="42">
        <v>535</v>
      </c>
      <c r="D9" s="42">
        <v>214</v>
      </c>
      <c r="E9" s="43">
        <f>IFERROR((D9/C9),"-")</f>
        <v>0.4</v>
      </c>
    </row>
    <row r="10" spans="1:5" ht="17.25" x14ac:dyDescent="0.3">
      <c r="A10" s="4" t="s">
        <v>82</v>
      </c>
      <c r="B10" s="73" t="s">
        <v>27</v>
      </c>
      <c r="C10" s="42">
        <v>906</v>
      </c>
      <c r="D10" s="42">
        <v>390</v>
      </c>
      <c r="E10" s="43">
        <f>IFERROR((D10/C10),"-")</f>
        <v>0.43046357615894038</v>
      </c>
    </row>
    <row r="11" spans="1:5" ht="17.25" x14ac:dyDescent="0.3">
      <c r="A11" s="63" t="s">
        <v>25</v>
      </c>
      <c r="B11" s="64"/>
      <c r="C11" s="65">
        <f>SUM(C9:C10)</f>
        <v>1441</v>
      </c>
      <c r="D11" s="65">
        <f>SUM(D9:D10)</f>
        <v>604</v>
      </c>
      <c r="E11" s="66">
        <f>IFERROR((D11/C11),"-")</f>
        <v>0.41915336571825124</v>
      </c>
    </row>
    <row r="12" spans="1:5" ht="17.25" x14ac:dyDescent="0.3">
      <c r="A12" s="59" t="s">
        <v>1</v>
      </c>
      <c r="B12" s="60"/>
    </row>
    <row r="13" spans="1:5" ht="17.25" x14ac:dyDescent="0.3">
      <c r="A13" s="57" t="s">
        <v>3</v>
      </c>
      <c r="B13" s="58"/>
      <c r="C13" s="36"/>
      <c r="D13" s="36"/>
      <c r="E13" s="36"/>
    </row>
    <row r="14" spans="1:5" ht="17.25" x14ac:dyDescent="0.3">
      <c r="A14" s="61" t="s">
        <v>69</v>
      </c>
      <c r="B14" s="61" t="s">
        <v>32</v>
      </c>
      <c r="C14" s="61" t="s">
        <v>71</v>
      </c>
      <c r="D14" s="62" t="s">
        <v>72</v>
      </c>
      <c r="E14" s="62" t="s">
        <v>73</v>
      </c>
    </row>
    <row r="15" spans="1:5" ht="17.25" x14ac:dyDescent="0.3">
      <c r="A15" s="4" t="s">
        <v>82</v>
      </c>
      <c r="B15" s="73" t="s">
        <v>4</v>
      </c>
      <c r="C15" s="42">
        <v>733</v>
      </c>
      <c r="D15" s="42">
        <v>310</v>
      </c>
      <c r="E15" s="43">
        <f>IFERROR((D15/C15),"-")</f>
        <v>0.4229195088676671</v>
      </c>
    </row>
    <row r="16" spans="1:5" ht="17.25" x14ac:dyDescent="0.3">
      <c r="A16" s="4" t="s">
        <v>82</v>
      </c>
      <c r="B16" s="73" t="s">
        <v>5</v>
      </c>
      <c r="C16" s="42">
        <v>708</v>
      </c>
      <c r="D16" s="42">
        <v>294</v>
      </c>
      <c r="E16" s="43">
        <f>IFERROR((D16/C16),"-")</f>
        <v>0.4152542372881356</v>
      </c>
    </row>
    <row r="17" spans="1:7" ht="17.25" x14ac:dyDescent="0.3">
      <c r="A17" s="59" t="s">
        <v>1</v>
      </c>
      <c r="B17" s="60"/>
    </row>
    <row r="18" spans="1:7" ht="17.25" x14ac:dyDescent="0.3">
      <c r="A18" s="57" t="s">
        <v>6</v>
      </c>
      <c r="B18" s="6"/>
      <c r="C18" s="36"/>
      <c r="D18" s="36"/>
      <c r="E18" s="36"/>
    </row>
    <row r="19" spans="1:7" ht="17.25" x14ac:dyDescent="0.3">
      <c r="A19" s="61" t="s">
        <v>69</v>
      </c>
      <c r="B19" s="61" t="s">
        <v>74</v>
      </c>
      <c r="C19" s="61" t="s">
        <v>71</v>
      </c>
      <c r="D19" s="62" t="s">
        <v>72</v>
      </c>
      <c r="E19" s="62" t="s">
        <v>73</v>
      </c>
    </row>
    <row r="20" spans="1:7" ht="17.25" x14ac:dyDescent="0.3">
      <c r="A20" s="4" t="s">
        <v>82</v>
      </c>
      <c r="B20" s="73" t="s">
        <v>12</v>
      </c>
      <c r="C20" s="42">
        <v>44</v>
      </c>
      <c r="D20" s="42">
        <v>33</v>
      </c>
      <c r="E20" s="43">
        <f>IFERROR((D20/C20),"-")</f>
        <v>0.75</v>
      </c>
      <c r="G20" s="76"/>
    </row>
    <row r="21" spans="1:7" ht="17.25" x14ac:dyDescent="0.3">
      <c r="A21" s="4" t="s">
        <v>82</v>
      </c>
      <c r="B21" s="73" t="s">
        <v>11</v>
      </c>
      <c r="C21" s="42">
        <v>273</v>
      </c>
      <c r="D21" s="42">
        <v>116</v>
      </c>
      <c r="E21" s="43">
        <f t="shared" ref="E21:E28" si="0">IFERROR((D21/C21),"-")</f>
        <v>0.4249084249084249</v>
      </c>
      <c r="G21" s="76"/>
    </row>
    <row r="22" spans="1:7" ht="17.25" x14ac:dyDescent="0.3">
      <c r="A22" s="4" t="s">
        <v>82</v>
      </c>
      <c r="B22" s="73" t="s">
        <v>8</v>
      </c>
      <c r="C22" s="42">
        <v>8</v>
      </c>
      <c r="D22" s="42">
        <v>2</v>
      </c>
      <c r="E22" s="43">
        <f t="shared" si="0"/>
        <v>0.25</v>
      </c>
      <c r="G22" s="76"/>
    </row>
    <row r="23" spans="1:7" ht="17.25" x14ac:dyDescent="0.3">
      <c r="A23" s="4" t="s">
        <v>82</v>
      </c>
      <c r="B23" s="73" t="s">
        <v>9</v>
      </c>
      <c r="C23" s="42">
        <v>12</v>
      </c>
      <c r="D23" s="42">
        <v>7</v>
      </c>
      <c r="E23" s="43">
        <f t="shared" si="0"/>
        <v>0.58333333333333337</v>
      </c>
      <c r="G23" s="76"/>
    </row>
    <row r="24" spans="1:7" ht="17.25" x14ac:dyDescent="0.3">
      <c r="A24" s="4" t="s">
        <v>82</v>
      </c>
      <c r="B24" s="73" t="s">
        <v>10</v>
      </c>
      <c r="C24" s="42">
        <v>134</v>
      </c>
      <c r="D24" s="42">
        <v>23</v>
      </c>
      <c r="E24" s="43">
        <f t="shared" si="0"/>
        <v>0.17164179104477612</v>
      </c>
      <c r="G24" s="76"/>
    </row>
    <row r="25" spans="1:7" ht="17.25" x14ac:dyDescent="0.3">
      <c r="A25" s="4" t="s">
        <v>82</v>
      </c>
      <c r="B25" s="73" t="s">
        <v>13</v>
      </c>
      <c r="C25" s="37" t="s">
        <v>84</v>
      </c>
      <c r="D25" s="42" t="s">
        <v>84</v>
      </c>
      <c r="E25" s="43" t="s">
        <v>84</v>
      </c>
      <c r="G25" s="76"/>
    </row>
    <row r="26" spans="1:7" ht="17.25" x14ac:dyDescent="0.3">
      <c r="A26" s="4" t="s">
        <v>82</v>
      </c>
      <c r="B26" s="73" t="s">
        <v>15</v>
      </c>
      <c r="C26" s="42">
        <v>926</v>
      </c>
      <c r="D26" s="42">
        <v>410</v>
      </c>
      <c r="E26" s="43">
        <f t="shared" si="0"/>
        <v>0.4427645788336933</v>
      </c>
      <c r="G26" s="76"/>
    </row>
    <row r="27" spans="1:7" ht="17.25" x14ac:dyDescent="0.3">
      <c r="A27" s="4" t="s">
        <v>82</v>
      </c>
      <c r="B27" s="73" t="s">
        <v>7</v>
      </c>
      <c r="C27" s="42">
        <v>37</v>
      </c>
      <c r="D27" s="42">
        <v>10</v>
      </c>
      <c r="E27" s="43">
        <f t="shared" si="0"/>
        <v>0.27027027027027029</v>
      </c>
      <c r="G27" s="76"/>
    </row>
    <row r="28" spans="1:7" ht="17.25" x14ac:dyDescent="0.3">
      <c r="A28" s="4" t="s">
        <v>82</v>
      </c>
      <c r="B28" s="73" t="s">
        <v>14</v>
      </c>
      <c r="C28" s="42">
        <v>7</v>
      </c>
      <c r="D28" s="42">
        <v>3</v>
      </c>
      <c r="E28" s="43">
        <f t="shared" si="0"/>
        <v>0.42857142857142855</v>
      </c>
    </row>
    <row r="29" spans="1:7" ht="17.25" x14ac:dyDescent="0.3">
      <c r="A29" s="59" t="s">
        <v>1</v>
      </c>
      <c r="B29" s="60"/>
    </row>
    <row r="30" spans="1:7" ht="17.25" x14ac:dyDescent="0.3">
      <c r="A30" s="57" t="s">
        <v>16</v>
      </c>
      <c r="B30" s="58"/>
      <c r="C30" s="36"/>
      <c r="D30" s="36"/>
      <c r="E30" s="36"/>
    </row>
    <row r="31" spans="1:7" ht="17.25" x14ac:dyDescent="0.3">
      <c r="A31" s="61" t="s">
        <v>69</v>
      </c>
      <c r="B31" s="61" t="s">
        <v>76</v>
      </c>
      <c r="C31" s="61" t="s">
        <v>71</v>
      </c>
      <c r="D31" s="62" t="s">
        <v>72</v>
      </c>
      <c r="E31" s="62" t="s">
        <v>73</v>
      </c>
    </row>
    <row r="32" spans="1:7" ht="17.25" x14ac:dyDescent="0.3">
      <c r="A32" s="4" t="s">
        <v>82</v>
      </c>
      <c r="B32" s="73" t="s">
        <v>16</v>
      </c>
      <c r="C32" s="42">
        <v>650</v>
      </c>
      <c r="D32" s="42">
        <v>239</v>
      </c>
      <c r="E32" s="43">
        <f>IFERROR((D32/C32),"-")</f>
        <v>0.36769230769230771</v>
      </c>
    </row>
    <row r="33" spans="1:5" ht="17.25" x14ac:dyDescent="0.3">
      <c r="A33" s="4" t="s">
        <v>82</v>
      </c>
      <c r="C33" s="42">
        <v>791</v>
      </c>
      <c r="D33" s="42">
        <v>365</v>
      </c>
      <c r="E33" s="43">
        <f>IFERROR((D33/C33),"-")</f>
        <v>0.46144121365360302</v>
      </c>
    </row>
    <row r="34" spans="1:5" ht="17.25" x14ac:dyDescent="0.3">
      <c r="A34" s="59" t="s">
        <v>1</v>
      </c>
      <c r="B34" s="60"/>
    </row>
    <row r="35" spans="1:5" ht="17.25" x14ac:dyDescent="0.3">
      <c r="A35" s="57" t="s">
        <v>17</v>
      </c>
      <c r="B35" s="58"/>
      <c r="C35" s="36"/>
      <c r="D35" s="36"/>
      <c r="E35" s="36"/>
    </row>
    <row r="36" spans="1:5" ht="17.25" x14ac:dyDescent="0.3">
      <c r="A36" s="61" t="s">
        <v>69</v>
      </c>
      <c r="B36" s="61" t="s">
        <v>75</v>
      </c>
      <c r="C36" s="61" t="s">
        <v>71</v>
      </c>
      <c r="D36" s="62" t="s">
        <v>72</v>
      </c>
      <c r="E36" s="62" t="s">
        <v>73</v>
      </c>
    </row>
    <row r="37" spans="1:5" ht="17.25" x14ac:dyDescent="0.3">
      <c r="A37" s="4" t="s">
        <v>82</v>
      </c>
      <c r="B37" s="73" t="s">
        <v>18</v>
      </c>
      <c r="C37" s="42">
        <v>203</v>
      </c>
      <c r="D37" s="42">
        <v>89</v>
      </c>
      <c r="E37" s="43">
        <f>IFERROR((D37/C37),"-")</f>
        <v>0.43842364532019706</v>
      </c>
    </row>
    <row r="38" spans="1:5" ht="17.25" x14ac:dyDescent="0.3">
      <c r="A38" s="4" t="s">
        <v>82</v>
      </c>
      <c r="C38" s="42">
        <v>1238</v>
      </c>
      <c r="D38" s="42">
        <v>515</v>
      </c>
      <c r="E38" s="43">
        <f>IFERROR((D38/C38),"-")</f>
        <v>0.41599353796445881</v>
      </c>
    </row>
    <row r="39" spans="1:5" ht="17.25" x14ac:dyDescent="0.3">
      <c r="A39" s="59" t="s">
        <v>1</v>
      </c>
      <c r="B39" s="60"/>
    </row>
    <row r="40" spans="1:5" ht="17.25" x14ac:dyDescent="0.3">
      <c r="A40" s="57" t="s">
        <v>19</v>
      </c>
      <c r="B40" s="58"/>
      <c r="C40" s="36"/>
      <c r="D40" s="36"/>
      <c r="E40" s="36"/>
    </row>
    <row r="41" spans="1:5" ht="17.25" x14ac:dyDescent="0.3">
      <c r="A41" s="61" t="s">
        <v>69</v>
      </c>
      <c r="B41" s="61" t="s">
        <v>77</v>
      </c>
      <c r="C41" s="61" t="s">
        <v>71</v>
      </c>
      <c r="D41" s="62" t="s">
        <v>72</v>
      </c>
      <c r="E41" s="62" t="s">
        <v>73</v>
      </c>
    </row>
    <row r="42" spans="1:5" ht="17.25" x14ac:dyDescent="0.3">
      <c r="A42" s="4" t="s">
        <v>82</v>
      </c>
      <c r="B42" s="73" t="s">
        <v>20</v>
      </c>
      <c r="C42" s="42">
        <v>588</v>
      </c>
      <c r="D42" s="42">
        <v>276</v>
      </c>
      <c r="E42" s="43">
        <f>IFERROR((D42/C42),"-")</f>
        <v>0.46938775510204084</v>
      </c>
    </row>
    <row r="43" spans="1:5" ht="17.25" x14ac:dyDescent="0.3">
      <c r="A43" s="4" t="s">
        <v>82</v>
      </c>
      <c r="B43" s="75"/>
      <c r="C43" s="42">
        <v>853</v>
      </c>
      <c r="D43" s="42">
        <v>328</v>
      </c>
      <c r="E43" s="43">
        <f>IFERROR((D43/C43),"-")</f>
        <v>0.38452520515826494</v>
      </c>
    </row>
  </sheetData>
  <sortState ref="B20:B28">
    <sortCondition ref="B20"/>
  </sortState>
  <pageMargins left="0.7" right="0.7" top="0.75" bottom="0.75" header="0.3" footer="0.3"/>
  <pageSetup scale="89" fitToHeight="0" orientation="landscape" r:id="rId1"/>
  <headerFooter>
    <oddHeader>&amp;C&amp;"Century Gothic,Bold"&amp;12&amp;A</oddHeader>
  </headerFooter>
  <rowBreaks count="1" manualBreakCount="1">
    <brk id="29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zoomScaleNormal="100" workbookViewId="0">
      <selection activeCell="F43" sqref="F43"/>
    </sheetView>
  </sheetViews>
  <sheetFormatPr defaultRowHeight="12.75" customHeight="1" x14ac:dyDescent="0.3"/>
  <cols>
    <col min="1" max="1" width="24" style="14" bestFit="1" customWidth="1"/>
    <col min="2" max="2" width="48.28515625" style="14" bestFit="1" customWidth="1"/>
    <col min="3" max="3" width="20.140625" style="19" bestFit="1" customWidth="1"/>
    <col min="4" max="4" width="17" style="19" bestFit="1" customWidth="1"/>
    <col min="5" max="5" width="19.42578125" style="19" bestFit="1" customWidth="1"/>
    <col min="6" max="6" width="17" style="19" bestFit="1" customWidth="1"/>
    <col min="7" max="7" width="19.42578125" style="19" bestFit="1" customWidth="1"/>
    <col min="8" max="8" width="17" style="19" bestFit="1" customWidth="1"/>
    <col min="9" max="9" width="19.42578125" style="19" bestFit="1" customWidth="1"/>
    <col min="10" max="19" width="9.140625" style="1"/>
    <col min="20" max="16384" width="9.140625" style="14"/>
  </cols>
  <sheetData>
    <row r="1" spans="1:9" s="15" customFormat="1" ht="15" x14ac:dyDescent="0.2">
      <c r="A1" s="17" t="s">
        <v>0</v>
      </c>
      <c r="C1" s="28"/>
      <c r="D1" s="28"/>
      <c r="E1" s="28"/>
      <c r="F1" s="28"/>
      <c r="G1" s="28"/>
      <c r="H1" s="28"/>
      <c r="I1" s="28"/>
    </row>
    <row r="2" spans="1:9" s="14" customFormat="1" ht="18" thickBot="1" x14ac:dyDescent="0.35">
      <c r="A2" s="61" t="s">
        <v>69</v>
      </c>
      <c r="B2" s="61" t="s">
        <v>70</v>
      </c>
      <c r="C2" s="19"/>
      <c r="D2" s="19"/>
      <c r="E2" s="19"/>
      <c r="F2" s="19"/>
      <c r="G2" s="19"/>
      <c r="H2" s="19"/>
      <c r="I2" s="19"/>
    </row>
    <row r="3" spans="1:9" s="14" customFormat="1" ht="18" thickBot="1" x14ac:dyDescent="0.35">
      <c r="A3" s="2" t="s">
        <v>82</v>
      </c>
      <c r="B3" s="39">
        <v>1423</v>
      </c>
      <c r="C3" s="19"/>
      <c r="D3" s="19"/>
      <c r="E3" s="19"/>
      <c r="F3" s="19"/>
      <c r="G3" s="19"/>
      <c r="H3" s="19"/>
      <c r="I3" s="19"/>
    </row>
    <row r="4" spans="1:9" s="14" customFormat="1" ht="17.25" x14ac:dyDescent="0.3">
      <c r="A4" s="16" t="s">
        <v>1</v>
      </c>
      <c r="B4" s="44"/>
      <c r="C4" s="19"/>
      <c r="D4" s="19"/>
      <c r="E4" s="19"/>
      <c r="F4" s="19"/>
      <c r="G4" s="19"/>
      <c r="H4" s="19"/>
      <c r="I4" s="19"/>
    </row>
    <row r="5" spans="1:9" s="15" customFormat="1" ht="15.75" thickBot="1" x14ac:dyDescent="0.25">
      <c r="A5" s="17" t="s">
        <v>21</v>
      </c>
      <c r="B5" s="45"/>
      <c r="C5" s="28"/>
      <c r="D5" s="28"/>
      <c r="E5" s="28"/>
      <c r="F5" s="28"/>
      <c r="G5" s="28"/>
      <c r="H5" s="28"/>
      <c r="I5" s="28"/>
    </row>
    <row r="6" spans="1:9" s="14" customFormat="1" ht="18" thickBot="1" x14ac:dyDescent="0.35">
      <c r="A6" s="61" t="s">
        <v>69</v>
      </c>
      <c r="B6" s="61" t="s">
        <v>70</v>
      </c>
      <c r="C6" s="61" t="s">
        <v>71</v>
      </c>
      <c r="D6" s="72" t="s">
        <v>78</v>
      </c>
      <c r="E6" s="72" t="s">
        <v>22</v>
      </c>
      <c r="F6" s="72" t="s">
        <v>79</v>
      </c>
      <c r="G6" s="72" t="s">
        <v>30</v>
      </c>
      <c r="H6" s="72" t="s">
        <v>80</v>
      </c>
      <c r="I6" s="72" t="s">
        <v>31</v>
      </c>
    </row>
    <row r="7" spans="1:9" s="14" customFormat="1" ht="18" thickBot="1" x14ac:dyDescent="0.35">
      <c r="A7" s="2" t="s">
        <v>82</v>
      </c>
      <c r="B7" s="74" t="s">
        <v>26</v>
      </c>
      <c r="C7" s="39">
        <v>517</v>
      </c>
      <c r="D7" s="39">
        <v>116</v>
      </c>
      <c r="E7" s="40">
        <f>IFERROR((D7/C7),"-")</f>
        <v>0.22437137330754353</v>
      </c>
      <c r="F7" s="39">
        <v>187</v>
      </c>
      <c r="G7" s="40">
        <f>IFERROR((F7/C7),"-")</f>
        <v>0.36170212765957449</v>
      </c>
      <c r="H7" s="39">
        <v>207</v>
      </c>
      <c r="I7" s="41">
        <f>IFERROR((H7/C7),"-")</f>
        <v>0.40038684719535783</v>
      </c>
    </row>
    <row r="8" spans="1:9" s="14" customFormat="1" ht="18" thickBot="1" x14ac:dyDescent="0.35">
      <c r="A8" s="2" t="s">
        <v>82</v>
      </c>
      <c r="B8" s="74" t="s">
        <v>27</v>
      </c>
      <c r="C8" s="39">
        <v>906</v>
      </c>
      <c r="D8" s="39">
        <v>190</v>
      </c>
      <c r="E8" s="40">
        <f>IFERROR((D8/C8),"-")</f>
        <v>0.20971302428256069</v>
      </c>
      <c r="F8" s="39">
        <v>329</v>
      </c>
      <c r="G8" s="41">
        <f>IFERROR((F8/C8),"-")</f>
        <v>0.36313465783664461</v>
      </c>
      <c r="H8" s="39">
        <v>390</v>
      </c>
      <c r="I8" s="41">
        <f>IFERROR((H8/C8),"-")</f>
        <v>0.43046357615894038</v>
      </c>
    </row>
    <row r="9" spans="1:9" s="14" customFormat="1" ht="18" thickBot="1" x14ac:dyDescent="0.35">
      <c r="A9" s="67" t="s">
        <v>25</v>
      </c>
      <c r="B9" s="68"/>
      <c r="C9" s="69">
        <f>SUM(C7:C8)</f>
        <v>1423</v>
      </c>
      <c r="D9" s="69">
        <f>SUM(D7:D8)</f>
        <v>306</v>
      </c>
      <c r="E9" s="70">
        <f>IFERROR((D9/C9),"-")</f>
        <v>0.21503865073787773</v>
      </c>
      <c r="F9" s="69">
        <f>SUM(F7:F8)</f>
        <v>516</v>
      </c>
      <c r="G9" s="71">
        <f>IFERROR((F9/C9),"-")</f>
        <v>0.36261419536191147</v>
      </c>
      <c r="H9" s="69">
        <f>SUM(H7:H8)</f>
        <v>597</v>
      </c>
      <c r="I9" s="71">
        <f>IFERROR((H9/C9),"-")</f>
        <v>0.41953619114546731</v>
      </c>
    </row>
    <row r="10" spans="1:9" s="14" customFormat="1" ht="17.25" x14ac:dyDescent="0.3">
      <c r="A10" s="16" t="s">
        <v>1</v>
      </c>
      <c r="B10" s="44"/>
      <c r="C10" s="19"/>
      <c r="D10" s="19"/>
      <c r="E10" s="19"/>
      <c r="F10" s="19"/>
      <c r="G10" s="19"/>
      <c r="H10" s="19"/>
      <c r="I10" s="19"/>
    </row>
    <row r="11" spans="1:9" s="15" customFormat="1" ht="15.75" thickBot="1" x14ac:dyDescent="0.25">
      <c r="A11" s="17" t="s">
        <v>23</v>
      </c>
      <c r="C11" s="28"/>
      <c r="D11" s="28"/>
      <c r="E11" s="28"/>
      <c r="F11" s="28"/>
      <c r="G11" s="28"/>
      <c r="H11" s="28"/>
      <c r="I11" s="28"/>
    </row>
    <row r="12" spans="1:9" s="14" customFormat="1" ht="18" thickBot="1" x14ac:dyDescent="0.35">
      <c r="A12" s="61" t="s">
        <v>69</v>
      </c>
      <c r="B12" s="61" t="s">
        <v>32</v>
      </c>
      <c r="C12" s="61" t="s">
        <v>71</v>
      </c>
      <c r="D12" s="72" t="s">
        <v>78</v>
      </c>
      <c r="E12" s="72" t="s">
        <v>22</v>
      </c>
      <c r="F12" s="72" t="s">
        <v>79</v>
      </c>
      <c r="G12" s="72" t="s">
        <v>30</v>
      </c>
      <c r="H12" s="72" t="s">
        <v>80</v>
      </c>
      <c r="I12" s="72" t="s">
        <v>31</v>
      </c>
    </row>
    <row r="13" spans="1:9" s="14" customFormat="1" ht="18" thickBot="1" x14ac:dyDescent="0.35">
      <c r="A13" s="2" t="s">
        <v>82</v>
      </c>
      <c r="B13" s="74" t="s">
        <v>4</v>
      </c>
      <c r="C13" s="39">
        <v>716</v>
      </c>
      <c r="D13" s="39">
        <v>146</v>
      </c>
      <c r="E13" s="40">
        <f>IFERROR((D13/C13),"-")</f>
        <v>0.20391061452513967</v>
      </c>
      <c r="F13" s="39">
        <v>263</v>
      </c>
      <c r="G13" s="41">
        <f>IFERROR((F13/C13),"-")</f>
        <v>0.36731843575418993</v>
      </c>
      <c r="H13" s="39">
        <v>303</v>
      </c>
      <c r="I13" s="41">
        <f>IFERROR((H13/C13),"-")</f>
        <v>0.42318435754189943</v>
      </c>
    </row>
    <row r="14" spans="1:9" s="14" customFormat="1" ht="18" thickBot="1" x14ac:dyDescent="0.35">
      <c r="A14" s="46" t="s">
        <v>82</v>
      </c>
      <c r="B14" s="74" t="s">
        <v>5</v>
      </c>
      <c r="C14" s="39">
        <v>707</v>
      </c>
      <c r="D14" s="39">
        <v>160</v>
      </c>
      <c r="E14" s="40">
        <f>IFERROR((D14/C14),"-")</f>
        <v>0.2263083451202263</v>
      </c>
      <c r="F14" s="39">
        <v>253</v>
      </c>
      <c r="G14" s="41">
        <f>IFERROR((F14/C14),"-")</f>
        <v>0.35785007072135783</v>
      </c>
      <c r="H14" s="39">
        <v>294</v>
      </c>
      <c r="I14" s="41">
        <f>IFERROR((H14/C14),"-")</f>
        <v>0.41584158415841582</v>
      </c>
    </row>
    <row r="15" spans="1:9" s="14" customFormat="1" ht="17.25" x14ac:dyDescent="0.3">
      <c r="A15" s="16" t="s">
        <v>1</v>
      </c>
      <c r="B15" s="44"/>
      <c r="C15" s="19"/>
      <c r="D15" s="19"/>
      <c r="E15" s="19"/>
      <c r="F15" s="19"/>
      <c r="G15" s="19"/>
      <c r="H15" s="19"/>
      <c r="I15" s="19"/>
    </row>
    <row r="16" spans="1:9" s="15" customFormat="1" ht="15.75" thickBot="1" x14ac:dyDescent="0.25">
      <c r="A16" s="17" t="s">
        <v>24</v>
      </c>
      <c r="C16" s="28"/>
      <c r="D16" s="28"/>
      <c r="E16" s="28"/>
      <c r="F16" s="28"/>
      <c r="G16" s="28"/>
      <c r="H16" s="28"/>
      <c r="I16" s="28"/>
    </row>
    <row r="17" spans="1:9" s="14" customFormat="1" ht="18" thickBot="1" x14ac:dyDescent="0.35">
      <c r="A17" s="61" t="s">
        <v>69</v>
      </c>
      <c r="B17" s="61" t="s">
        <v>74</v>
      </c>
      <c r="C17" s="61" t="s">
        <v>71</v>
      </c>
      <c r="D17" s="72" t="s">
        <v>78</v>
      </c>
      <c r="E17" s="72" t="s">
        <v>22</v>
      </c>
      <c r="F17" s="72" t="s">
        <v>79</v>
      </c>
      <c r="G17" s="72" t="s">
        <v>30</v>
      </c>
      <c r="H17" s="72" t="s">
        <v>80</v>
      </c>
      <c r="I17" s="72" t="s">
        <v>31</v>
      </c>
    </row>
    <row r="18" spans="1:9" s="14" customFormat="1" ht="18" thickBot="1" x14ac:dyDescent="0.35">
      <c r="A18" s="2" t="s">
        <v>82</v>
      </c>
      <c r="B18" s="73" t="s">
        <v>12</v>
      </c>
      <c r="C18" s="39">
        <v>44</v>
      </c>
      <c r="D18" s="39">
        <v>27</v>
      </c>
      <c r="E18" s="40">
        <f t="shared" ref="E18:E26" si="0">IFERROR((D18/C18),"-")</f>
        <v>0.61363636363636365</v>
      </c>
      <c r="F18" s="39">
        <v>31</v>
      </c>
      <c r="G18" s="41">
        <f t="shared" ref="G18:G26" si="1">IFERROR((F18/C18),"-")</f>
        <v>0.70454545454545459</v>
      </c>
      <c r="H18" s="39">
        <v>33</v>
      </c>
      <c r="I18" s="41">
        <f t="shared" ref="I18:I26" si="2">IFERROR((H18/C18),"-")</f>
        <v>0.75</v>
      </c>
    </row>
    <row r="19" spans="1:9" s="14" customFormat="1" ht="18" thickBot="1" x14ac:dyDescent="0.35">
      <c r="A19" s="2" t="s">
        <v>82</v>
      </c>
      <c r="B19" s="73" t="s">
        <v>11</v>
      </c>
      <c r="C19" s="39">
        <v>271</v>
      </c>
      <c r="D19" s="39">
        <v>46</v>
      </c>
      <c r="E19" s="40">
        <f t="shared" si="0"/>
        <v>0.16974169741697417</v>
      </c>
      <c r="F19" s="39">
        <v>97</v>
      </c>
      <c r="G19" s="41">
        <f t="shared" si="1"/>
        <v>0.35793357933579334</v>
      </c>
      <c r="H19" s="39">
        <v>116</v>
      </c>
      <c r="I19" s="41">
        <f t="shared" si="2"/>
        <v>0.4280442804428044</v>
      </c>
    </row>
    <row r="20" spans="1:9" s="14" customFormat="1" ht="18" thickBot="1" x14ac:dyDescent="0.35">
      <c r="A20" s="2" t="s">
        <v>82</v>
      </c>
      <c r="B20" s="73" t="s">
        <v>8</v>
      </c>
      <c r="C20" s="39">
        <v>8</v>
      </c>
      <c r="D20" s="39">
        <v>1</v>
      </c>
      <c r="E20" s="40">
        <f t="shared" si="0"/>
        <v>0.125</v>
      </c>
      <c r="F20" s="39">
        <v>2</v>
      </c>
      <c r="G20" s="41">
        <f t="shared" si="1"/>
        <v>0.25</v>
      </c>
      <c r="H20" s="39">
        <v>2</v>
      </c>
      <c r="I20" s="41">
        <f t="shared" si="2"/>
        <v>0.25</v>
      </c>
    </row>
    <row r="21" spans="1:9" s="14" customFormat="1" ht="18" thickBot="1" x14ac:dyDescent="0.35">
      <c r="A21" s="2" t="s">
        <v>82</v>
      </c>
      <c r="B21" s="73" t="s">
        <v>9</v>
      </c>
      <c r="C21" s="39">
        <v>12</v>
      </c>
      <c r="D21" s="39">
        <v>2</v>
      </c>
      <c r="E21" s="40">
        <f t="shared" si="0"/>
        <v>0.16666666666666666</v>
      </c>
      <c r="F21" s="39">
        <v>5</v>
      </c>
      <c r="G21" s="41">
        <f t="shared" si="1"/>
        <v>0.41666666666666669</v>
      </c>
      <c r="H21" s="39">
        <v>7</v>
      </c>
      <c r="I21" s="41">
        <f t="shared" si="2"/>
        <v>0.58333333333333337</v>
      </c>
    </row>
    <row r="22" spans="1:9" s="14" customFormat="1" ht="18" thickBot="1" x14ac:dyDescent="0.35">
      <c r="A22" s="2" t="s">
        <v>82</v>
      </c>
      <c r="B22" s="73" t="s">
        <v>10</v>
      </c>
      <c r="C22" s="39">
        <v>132</v>
      </c>
      <c r="D22" s="39">
        <v>11</v>
      </c>
      <c r="E22" s="40">
        <f t="shared" si="0"/>
        <v>8.3333333333333329E-2</v>
      </c>
      <c r="F22" s="39">
        <v>19</v>
      </c>
      <c r="G22" s="41">
        <f t="shared" si="1"/>
        <v>0.14393939393939395</v>
      </c>
      <c r="H22" s="39">
        <v>23</v>
      </c>
      <c r="I22" s="41">
        <f t="shared" si="2"/>
        <v>0.17424242424242425</v>
      </c>
    </row>
    <row r="23" spans="1:9" s="14" customFormat="1" ht="18" thickBot="1" x14ac:dyDescent="0.35">
      <c r="A23" s="2" t="s">
        <v>82</v>
      </c>
      <c r="B23" s="73" t="s">
        <v>13</v>
      </c>
      <c r="C23" s="39" t="s">
        <v>84</v>
      </c>
      <c r="D23" s="39" t="s">
        <v>84</v>
      </c>
      <c r="E23" s="39" t="s">
        <v>84</v>
      </c>
      <c r="F23" s="39" t="s">
        <v>84</v>
      </c>
      <c r="G23" s="39" t="s">
        <v>84</v>
      </c>
      <c r="H23" s="39" t="s">
        <v>84</v>
      </c>
      <c r="I23" s="39" t="s">
        <v>84</v>
      </c>
    </row>
    <row r="24" spans="1:9" s="14" customFormat="1" ht="18" thickBot="1" x14ac:dyDescent="0.35">
      <c r="A24" s="2" t="s">
        <v>82</v>
      </c>
      <c r="B24" s="73" t="s">
        <v>15</v>
      </c>
      <c r="C24" s="39">
        <v>913</v>
      </c>
      <c r="D24" s="39">
        <v>213</v>
      </c>
      <c r="E24" s="40">
        <f t="shared" si="0"/>
        <v>0.23329682365826945</v>
      </c>
      <c r="F24" s="39">
        <v>352</v>
      </c>
      <c r="G24" s="40">
        <f t="shared" si="1"/>
        <v>0.38554216867469882</v>
      </c>
      <c r="H24" s="39">
        <v>405</v>
      </c>
      <c r="I24" s="40">
        <f t="shared" si="2"/>
        <v>0.44359255202628695</v>
      </c>
    </row>
    <row r="25" spans="1:9" s="14" customFormat="1" ht="18" thickBot="1" x14ac:dyDescent="0.35">
      <c r="A25" s="2" t="s">
        <v>82</v>
      </c>
      <c r="B25" s="73" t="s">
        <v>7</v>
      </c>
      <c r="C25" s="39">
        <v>36</v>
      </c>
      <c r="D25" s="39">
        <v>4</v>
      </c>
      <c r="E25" s="40">
        <f t="shared" si="0"/>
        <v>0.1111111111111111</v>
      </c>
      <c r="F25" s="39">
        <v>7</v>
      </c>
      <c r="G25" s="41">
        <f t="shared" si="1"/>
        <v>0.19444444444444445</v>
      </c>
      <c r="H25" s="39">
        <v>8</v>
      </c>
      <c r="I25" s="41">
        <f t="shared" si="2"/>
        <v>0.22222222222222221</v>
      </c>
    </row>
    <row r="26" spans="1:9" s="14" customFormat="1" ht="18" thickBot="1" x14ac:dyDescent="0.35">
      <c r="A26" s="2" t="s">
        <v>82</v>
      </c>
      <c r="B26" s="73" t="s">
        <v>14</v>
      </c>
      <c r="C26" s="39">
        <v>7</v>
      </c>
      <c r="D26" s="39">
        <v>2</v>
      </c>
      <c r="E26" s="40">
        <f t="shared" si="0"/>
        <v>0.2857142857142857</v>
      </c>
      <c r="F26" s="39">
        <v>3</v>
      </c>
      <c r="G26" s="41">
        <f t="shared" si="1"/>
        <v>0.42857142857142855</v>
      </c>
      <c r="H26" s="39">
        <v>3</v>
      </c>
      <c r="I26" s="41">
        <f t="shared" si="2"/>
        <v>0.42857142857142855</v>
      </c>
    </row>
    <row r="27" spans="1:9" s="14" customFormat="1" ht="17.25" x14ac:dyDescent="0.3">
      <c r="A27" s="16" t="s">
        <v>1</v>
      </c>
      <c r="B27" s="44"/>
      <c r="C27" s="19"/>
      <c r="D27" s="19"/>
      <c r="E27" s="19"/>
      <c r="F27" s="19"/>
      <c r="G27" s="19"/>
      <c r="H27" s="19"/>
      <c r="I27" s="19"/>
    </row>
    <row r="28" spans="1:9" s="15" customFormat="1" ht="15.75" thickBot="1" x14ac:dyDescent="0.25">
      <c r="A28" s="17" t="s">
        <v>16</v>
      </c>
      <c r="C28" s="28"/>
      <c r="D28" s="28"/>
      <c r="E28" s="28"/>
      <c r="F28" s="28"/>
      <c r="G28" s="28"/>
      <c r="H28" s="28"/>
      <c r="I28" s="28"/>
    </row>
    <row r="29" spans="1:9" s="14" customFormat="1" ht="18" thickBot="1" x14ac:dyDescent="0.35">
      <c r="A29" s="61" t="s">
        <v>69</v>
      </c>
      <c r="B29" s="61" t="s">
        <v>76</v>
      </c>
      <c r="C29" s="61" t="s">
        <v>71</v>
      </c>
      <c r="D29" s="72" t="s">
        <v>78</v>
      </c>
      <c r="E29" s="72" t="s">
        <v>22</v>
      </c>
      <c r="F29" s="72" t="s">
        <v>79</v>
      </c>
      <c r="G29" s="72" t="s">
        <v>30</v>
      </c>
      <c r="H29" s="72" t="s">
        <v>80</v>
      </c>
      <c r="I29" s="72" t="s">
        <v>31</v>
      </c>
    </row>
    <row r="30" spans="1:9" s="14" customFormat="1" ht="18" thickBot="1" x14ac:dyDescent="0.35">
      <c r="A30" s="2" t="s">
        <v>82</v>
      </c>
      <c r="B30" s="74" t="s">
        <v>16</v>
      </c>
      <c r="C30" s="39">
        <v>642</v>
      </c>
      <c r="D30" s="39">
        <v>110</v>
      </c>
      <c r="E30" s="40">
        <f>IFERROR((D30/C30),"-")</f>
        <v>0.17133956386292834</v>
      </c>
      <c r="F30" s="39">
        <v>196</v>
      </c>
      <c r="G30" s="41">
        <f>IFERROR((F30/C30),"-")</f>
        <v>0.30529595015576322</v>
      </c>
      <c r="H30" s="39">
        <v>237</v>
      </c>
      <c r="I30" s="41">
        <f>IFERROR((H30/C30),"-")</f>
        <v>0.36915887850467288</v>
      </c>
    </row>
    <row r="31" spans="1:9" s="14" customFormat="1" ht="18" thickBot="1" x14ac:dyDescent="0.35">
      <c r="A31" s="2" t="s">
        <v>82</v>
      </c>
      <c r="B31" s="3"/>
      <c r="C31" s="39">
        <v>781</v>
      </c>
      <c r="D31" s="39">
        <v>196</v>
      </c>
      <c r="E31" s="40">
        <f>IFERROR((D31/C31),"-")</f>
        <v>0.25096030729833546</v>
      </c>
      <c r="F31" s="39">
        <v>320</v>
      </c>
      <c r="G31" s="41">
        <f>IFERROR((F31/C31),"-")</f>
        <v>0.40973111395646605</v>
      </c>
      <c r="H31" s="39">
        <v>360</v>
      </c>
      <c r="I31" s="41">
        <f>IFERROR((H31/C31),"-")</f>
        <v>0.46094750320102434</v>
      </c>
    </row>
    <row r="32" spans="1:9" s="14" customFormat="1" ht="17.25" x14ac:dyDescent="0.3">
      <c r="A32" s="16" t="s">
        <v>1</v>
      </c>
      <c r="B32" s="44"/>
      <c r="C32" s="19"/>
      <c r="D32" s="19"/>
      <c r="E32" s="19"/>
      <c r="F32" s="19"/>
      <c r="G32" s="19"/>
      <c r="H32" s="19"/>
      <c r="I32" s="19"/>
    </row>
    <row r="33" spans="1:9" s="15" customFormat="1" ht="15.75" thickBot="1" x14ac:dyDescent="0.25">
      <c r="A33" s="17" t="s">
        <v>17</v>
      </c>
      <c r="C33" s="28"/>
      <c r="D33" s="28"/>
      <c r="E33" s="28"/>
      <c r="F33" s="28"/>
      <c r="G33" s="28"/>
      <c r="H33" s="28"/>
      <c r="I33" s="28"/>
    </row>
    <row r="34" spans="1:9" s="14" customFormat="1" ht="18" thickBot="1" x14ac:dyDescent="0.35">
      <c r="A34" s="61" t="s">
        <v>69</v>
      </c>
      <c r="B34" s="61" t="s">
        <v>75</v>
      </c>
      <c r="C34" s="61" t="s">
        <v>71</v>
      </c>
      <c r="D34" s="72" t="s">
        <v>78</v>
      </c>
      <c r="E34" s="72" t="s">
        <v>22</v>
      </c>
      <c r="F34" s="72" t="s">
        <v>79</v>
      </c>
      <c r="G34" s="72" t="s">
        <v>30</v>
      </c>
      <c r="H34" s="72" t="s">
        <v>80</v>
      </c>
      <c r="I34" s="72" t="s">
        <v>31</v>
      </c>
    </row>
    <row r="35" spans="1:9" s="14" customFormat="1" ht="18" thickBot="1" x14ac:dyDescent="0.35">
      <c r="A35" s="2" t="s">
        <v>82</v>
      </c>
      <c r="B35" s="74" t="s">
        <v>18</v>
      </c>
      <c r="C35" s="39">
        <v>201</v>
      </c>
      <c r="D35" s="39">
        <v>46</v>
      </c>
      <c r="E35" s="40">
        <f>IFERROR((D35/C35),"-")</f>
        <v>0.22885572139303484</v>
      </c>
      <c r="F35" s="39">
        <v>80</v>
      </c>
      <c r="G35" s="41">
        <f>IFERROR((F35/C35),"-")</f>
        <v>0.39800995024875624</v>
      </c>
      <c r="H35" s="39">
        <v>88</v>
      </c>
      <c r="I35" s="41">
        <f>IFERROR((H35/C35),"-")</f>
        <v>0.43781094527363185</v>
      </c>
    </row>
    <row r="36" spans="1:9" s="14" customFormat="1" ht="18" thickBot="1" x14ac:dyDescent="0.35">
      <c r="A36" s="2" t="s">
        <v>82</v>
      </c>
      <c r="B36" s="3"/>
      <c r="C36" s="39">
        <v>1222</v>
      </c>
      <c r="D36" s="39">
        <v>260</v>
      </c>
      <c r="E36" s="40">
        <f>IFERROR((D36/C36),"-")</f>
        <v>0.21276595744680851</v>
      </c>
      <c r="F36" s="39">
        <v>436</v>
      </c>
      <c r="G36" s="41">
        <f>IFERROR((F36/C36),"-")</f>
        <v>0.35679214402618659</v>
      </c>
      <c r="H36" s="39">
        <v>509</v>
      </c>
      <c r="I36" s="41">
        <f>IFERROR((H36/C36),"-")</f>
        <v>0.4165302782324059</v>
      </c>
    </row>
    <row r="37" spans="1:9" s="14" customFormat="1" ht="17.25" x14ac:dyDescent="0.3">
      <c r="A37" s="16" t="s">
        <v>1</v>
      </c>
      <c r="B37" s="44"/>
      <c r="C37" s="19"/>
      <c r="D37" s="19"/>
      <c r="E37" s="19"/>
      <c r="F37" s="19"/>
      <c r="G37" s="19"/>
      <c r="H37" s="19"/>
      <c r="I37" s="19"/>
    </row>
    <row r="38" spans="1:9" s="15" customFormat="1" ht="15.75" thickBot="1" x14ac:dyDescent="0.25">
      <c r="A38" s="17" t="s">
        <v>19</v>
      </c>
      <c r="C38" s="28"/>
      <c r="D38" s="28"/>
      <c r="E38" s="28"/>
      <c r="F38" s="28"/>
      <c r="G38" s="28"/>
      <c r="H38" s="28"/>
      <c r="I38" s="28"/>
    </row>
    <row r="39" spans="1:9" s="14" customFormat="1" ht="18" thickBot="1" x14ac:dyDescent="0.35">
      <c r="A39" s="61" t="s">
        <v>69</v>
      </c>
      <c r="B39" s="61" t="s">
        <v>77</v>
      </c>
      <c r="C39" s="61" t="s">
        <v>71</v>
      </c>
      <c r="D39" s="72" t="s">
        <v>78</v>
      </c>
      <c r="E39" s="72" t="s">
        <v>22</v>
      </c>
      <c r="F39" s="72" t="s">
        <v>79</v>
      </c>
      <c r="G39" s="72" t="s">
        <v>30</v>
      </c>
      <c r="H39" s="72" t="s">
        <v>80</v>
      </c>
      <c r="I39" s="72" t="s">
        <v>31</v>
      </c>
    </row>
    <row r="40" spans="1:9" s="14" customFormat="1" ht="18" thickBot="1" x14ac:dyDescent="0.35">
      <c r="A40" s="2" t="s">
        <v>82</v>
      </c>
      <c r="B40" s="74" t="s">
        <v>20</v>
      </c>
      <c r="C40" s="39">
        <v>580</v>
      </c>
      <c r="D40" s="39">
        <v>150</v>
      </c>
      <c r="E40" s="40">
        <f>IFERROR((D40/C40),"-")</f>
        <v>0.25862068965517243</v>
      </c>
      <c r="F40" s="39">
        <v>240</v>
      </c>
      <c r="G40" s="41">
        <f>IFERROR((F40/C40),"-")</f>
        <v>0.41379310344827586</v>
      </c>
      <c r="H40" s="39">
        <v>272</v>
      </c>
      <c r="I40" s="41">
        <f>IFERROR((H40/C40),"-")</f>
        <v>0.4689655172413793</v>
      </c>
    </row>
    <row r="41" spans="1:9" s="14" customFormat="1" ht="18" thickBot="1" x14ac:dyDescent="0.35">
      <c r="A41" s="2" t="s">
        <v>82</v>
      </c>
      <c r="B41" s="3"/>
      <c r="C41" s="39">
        <v>843</v>
      </c>
      <c r="D41" s="39">
        <v>156</v>
      </c>
      <c r="E41" s="40">
        <f>IFERROR((D41/C41),"-")</f>
        <v>0.18505338078291814</v>
      </c>
      <c r="F41" s="39">
        <v>276</v>
      </c>
      <c r="G41" s="41">
        <f>IFERROR((F41/C41),"-")</f>
        <v>0.32740213523131673</v>
      </c>
      <c r="H41" s="39">
        <v>325</v>
      </c>
      <c r="I41" s="41">
        <f>IFERROR((H41/C41),"-")</f>
        <v>0.38552787663107946</v>
      </c>
    </row>
    <row r="42" spans="1:9" s="14" customFormat="1" ht="17.25" x14ac:dyDescent="0.3">
      <c r="A42" s="4"/>
      <c r="B42" s="5"/>
      <c r="C42" s="42"/>
      <c r="D42" s="42"/>
      <c r="E42" s="43"/>
      <c r="F42" s="42"/>
      <c r="G42" s="42"/>
      <c r="H42" s="42"/>
      <c r="I42" s="42"/>
    </row>
  </sheetData>
  <pageMargins left="0.7" right="0.7" top="0.75" bottom="0.75" header="0.3" footer="0.3"/>
  <pageSetup scale="63" fitToHeight="0" orientation="landscape" r:id="rId1"/>
  <headerFooter>
    <oddHeader>&amp;C&amp;"Century Gothic,Bold"&amp;12&amp;A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8"/>
  <sheetViews>
    <sheetView zoomScaleNormal="100" workbookViewId="0">
      <selection activeCell="B1" sqref="B1"/>
    </sheetView>
  </sheetViews>
  <sheetFormatPr defaultRowHeight="17.25" x14ac:dyDescent="0.3"/>
  <cols>
    <col min="1" max="1" width="58.140625" style="14" bestFit="1" customWidth="1"/>
    <col min="2" max="2" width="11.28515625" style="19" bestFit="1" customWidth="1"/>
    <col min="3" max="3" width="11.7109375" style="19" bestFit="1" customWidth="1"/>
    <col min="4" max="4" width="6.42578125" style="19" bestFit="1" customWidth="1"/>
    <col min="5" max="5" width="11.28515625" style="19" bestFit="1" customWidth="1"/>
    <col min="6" max="16384" width="9.140625" style="14"/>
  </cols>
  <sheetData>
    <row r="1" spans="1:5" x14ac:dyDescent="0.3">
      <c r="A1" s="8" t="s">
        <v>81</v>
      </c>
      <c r="B1" s="18">
        <v>236</v>
      </c>
    </row>
    <row r="3" spans="1:5" x14ac:dyDescent="0.3">
      <c r="A3" s="20" t="s">
        <v>49</v>
      </c>
      <c r="B3" s="21" t="s">
        <v>50</v>
      </c>
      <c r="C3" s="21" t="s">
        <v>51</v>
      </c>
      <c r="D3" s="21" t="s">
        <v>35</v>
      </c>
      <c r="E3" s="21" t="s">
        <v>50</v>
      </c>
    </row>
    <row r="4" spans="1:5" x14ac:dyDescent="0.3">
      <c r="A4" s="22" t="s">
        <v>4</v>
      </c>
      <c r="B4" s="23">
        <f>SUM(B5:B10)</f>
        <v>128</v>
      </c>
      <c r="C4" s="23">
        <f t="shared" ref="C4:D4" si="0">SUM(C5:C10)</f>
        <v>0</v>
      </c>
      <c r="D4" s="23">
        <f t="shared" si="0"/>
        <v>128</v>
      </c>
      <c r="E4" s="24">
        <f t="shared" ref="E4:E19" si="1">IFERROR((B4/D4),"-")</f>
        <v>1</v>
      </c>
    </row>
    <row r="5" spans="1:5" x14ac:dyDescent="0.3">
      <c r="A5" s="10" t="s">
        <v>52</v>
      </c>
      <c r="B5" s="25">
        <v>51</v>
      </c>
      <c r="C5" s="25">
        <v>0</v>
      </c>
      <c r="D5" s="25">
        <f>SUM(B5:C5)</f>
        <v>51</v>
      </c>
      <c r="E5" s="26">
        <f t="shared" si="1"/>
        <v>1</v>
      </c>
    </row>
    <row r="6" spans="1:5" x14ac:dyDescent="0.3">
      <c r="A6" s="10" t="s">
        <v>53</v>
      </c>
      <c r="B6" s="25">
        <v>9</v>
      </c>
      <c r="C6" s="25">
        <v>0</v>
      </c>
      <c r="D6" s="25">
        <f t="shared" ref="D6:D10" si="2">SUM(B6:C6)</f>
        <v>9</v>
      </c>
      <c r="E6" s="26">
        <f t="shared" si="1"/>
        <v>1</v>
      </c>
    </row>
    <row r="7" spans="1:5" x14ac:dyDescent="0.3">
      <c r="A7" s="10" t="s">
        <v>54</v>
      </c>
      <c r="B7" s="25">
        <v>16</v>
      </c>
      <c r="C7" s="25">
        <v>0</v>
      </c>
      <c r="D7" s="25">
        <f t="shared" si="2"/>
        <v>16</v>
      </c>
      <c r="E7" s="26">
        <f t="shared" si="1"/>
        <v>1</v>
      </c>
    </row>
    <row r="8" spans="1:5" x14ac:dyDescent="0.3">
      <c r="A8" s="10" t="s">
        <v>55</v>
      </c>
      <c r="B8" s="25">
        <v>14</v>
      </c>
      <c r="C8" s="25">
        <v>0</v>
      </c>
      <c r="D8" s="25">
        <f t="shared" si="2"/>
        <v>14</v>
      </c>
      <c r="E8" s="26">
        <f t="shared" si="1"/>
        <v>1</v>
      </c>
    </row>
    <row r="9" spans="1:5" x14ac:dyDescent="0.3">
      <c r="A9" s="10" t="s">
        <v>56</v>
      </c>
      <c r="B9" s="25">
        <v>31</v>
      </c>
      <c r="C9" s="25">
        <v>0</v>
      </c>
      <c r="D9" s="25">
        <f t="shared" si="2"/>
        <v>31</v>
      </c>
      <c r="E9" s="26">
        <f t="shared" si="1"/>
        <v>1</v>
      </c>
    </row>
    <row r="10" spans="1:5" x14ac:dyDescent="0.3">
      <c r="A10" s="10" t="s">
        <v>57</v>
      </c>
      <c r="B10" s="25">
        <v>7</v>
      </c>
      <c r="C10" s="25">
        <v>0</v>
      </c>
      <c r="D10" s="25">
        <f t="shared" si="2"/>
        <v>7</v>
      </c>
      <c r="E10" s="26">
        <f t="shared" si="1"/>
        <v>1</v>
      </c>
    </row>
    <row r="11" spans="1:5" x14ac:dyDescent="0.3">
      <c r="A11" s="22" t="s">
        <v>5</v>
      </c>
      <c r="B11" s="23">
        <f>SUM(B12:B18)</f>
        <v>108</v>
      </c>
      <c r="C11" s="23">
        <f t="shared" ref="C11:D11" si="3">SUM(C12:C18)</f>
        <v>0</v>
      </c>
      <c r="D11" s="23">
        <f t="shared" si="3"/>
        <v>108</v>
      </c>
      <c r="E11" s="24">
        <f t="shared" si="1"/>
        <v>1</v>
      </c>
    </row>
    <row r="12" spans="1:5" x14ac:dyDescent="0.3">
      <c r="A12" s="10" t="s">
        <v>58</v>
      </c>
      <c r="B12" s="25">
        <v>8</v>
      </c>
      <c r="C12" s="25">
        <v>0</v>
      </c>
      <c r="D12" s="25">
        <f>SUM(B12:C12)</f>
        <v>8</v>
      </c>
      <c r="E12" s="26">
        <f t="shared" si="1"/>
        <v>1</v>
      </c>
    </row>
    <row r="13" spans="1:5" x14ac:dyDescent="0.3">
      <c r="A13" s="10" t="s">
        <v>59</v>
      </c>
      <c r="B13" s="25">
        <v>13</v>
      </c>
      <c r="C13" s="25">
        <v>0</v>
      </c>
      <c r="D13" s="25">
        <f t="shared" ref="D13:D18" si="4">SUM(B13:C13)</f>
        <v>13</v>
      </c>
      <c r="E13" s="26">
        <f t="shared" si="1"/>
        <v>1</v>
      </c>
    </row>
    <row r="14" spans="1:5" x14ac:dyDescent="0.3">
      <c r="A14" s="10" t="s">
        <v>60</v>
      </c>
      <c r="B14" s="25">
        <v>13</v>
      </c>
      <c r="C14" s="25">
        <v>0</v>
      </c>
      <c r="D14" s="25">
        <f t="shared" si="4"/>
        <v>13</v>
      </c>
      <c r="E14" s="26">
        <f t="shared" si="1"/>
        <v>1</v>
      </c>
    </row>
    <row r="15" spans="1:5" x14ac:dyDescent="0.3">
      <c r="A15" s="10" t="s">
        <v>61</v>
      </c>
      <c r="B15" s="25">
        <v>31</v>
      </c>
      <c r="C15" s="25">
        <v>0</v>
      </c>
      <c r="D15" s="25">
        <f t="shared" si="4"/>
        <v>31</v>
      </c>
      <c r="E15" s="26">
        <f t="shared" si="1"/>
        <v>1</v>
      </c>
    </row>
    <row r="16" spans="1:5" x14ac:dyDescent="0.3">
      <c r="A16" s="10" t="s">
        <v>62</v>
      </c>
      <c r="B16" s="25">
        <v>20</v>
      </c>
      <c r="C16" s="25">
        <v>0</v>
      </c>
      <c r="D16" s="25">
        <f t="shared" si="4"/>
        <v>20</v>
      </c>
      <c r="E16" s="26">
        <f t="shared" si="1"/>
        <v>1</v>
      </c>
    </row>
    <row r="17" spans="1:5" x14ac:dyDescent="0.3">
      <c r="A17" s="10" t="s">
        <v>63</v>
      </c>
      <c r="B17" s="25">
        <v>7</v>
      </c>
      <c r="C17" s="25">
        <v>0</v>
      </c>
      <c r="D17" s="25">
        <f t="shared" si="4"/>
        <v>7</v>
      </c>
      <c r="E17" s="26">
        <f t="shared" si="1"/>
        <v>1</v>
      </c>
    </row>
    <row r="18" spans="1:5" x14ac:dyDescent="0.3">
      <c r="A18" s="10" t="s">
        <v>64</v>
      </c>
      <c r="B18" s="27">
        <v>16</v>
      </c>
      <c r="C18" s="27">
        <v>0</v>
      </c>
      <c r="D18" s="25">
        <f t="shared" si="4"/>
        <v>16</v>
      </c>
      <c r="E18" s="26">
        <f t="shared" si="1"/>
        <v>1</v>
      </c>
    </row>
    <row r="19" spans="1:5" x14ac:dyDescent="0.3">
      <c r="A19" s="22" t="s">
        <v>35</v>
      </c>
      <c r="B19" s="23">
        <f>SUM(B4,B11)</f>
        <v>236</v>
      </c>
      <c r="C19" s="23">
        <f t="shared" ref="C19" si="5">SUM(C4,C11)</f>
        <v>0</v>
      </c>
      <c r="D19" s="23">
        <f>SUM(D4,D11)</f>
        <v>236</v>
      </c>
      <c r="E19" s="24">
        <f t="shared" si="1"/>
        <v>1</v>
      </c>
    </row>
    <row r="20" spans="1:5" x14ac:dyDescent="0.3">
      <c r="A20" s="15"/>
      <c r="B20" s="28"/>
    </row>
    <row r="22" spans="1:5" x14ac:dyDescent="0.3">
      <c r="A22" s="20" t="s">
        <v>65</v>
      </c>
      <c r="B22" s="21" t="s">
        <v>50</v>
      </c>
      <c r="C22" s="21" t="s">
        <v>51</v>
      </c>
      <c r="D22" s="21" t="s">
        <v>35</v>
      </c>
      <c r="E22" s="21" t="s">
        <v>50</v>
      </c>
    </row>
    <row r="23" spans="1:5" x14ac:dyDescent="0.3">
      <c r="A23" s="22" t="s">
        <v>52</v>
      </c>
      <c r="B23" s="23">
        <f>SUM(B24:B32)</f>
        <v>51</v>
      </c>
      <c r="C23" s="23">
        <f t="shared" ref="C23" si="6">SUM(C24:C32)</f>
        <v>0</v>
      </c>
      <c r="D23" s="23">
        <f>SUM(B23:C23)</f>
        <v>51</v>
      </c>
      <c r="E23" s="24">
        <f>IFERROR((B23/D23),"-")</f>
        <v>1</v>
      </c>
    </row>
    <row r="24" spans="1:5" x14ac:dyDescent="0.3">
      <c r="A24" s="29" t="s">
        <v>12</v>
      </c>
      <c r="B24" s="25">
        <v>0</v>
      </c>
      <c r="C24" s="25">
        <v>0</v>
      </c>
      <c r="D24" s="25">
        <f t="shared" ref="D24:D87" si="7">SUM(B24:C24)</f>
        <v>0</v>
      </c>
      <c r="E24" s="26" t="str">
        <f t="shared" ref="E24:E87" si="8">IFERROR((B24/D24),"-")</f>
        <v>-</v>
      </c>
    </row>
    <row r="25" spans="1:5" x14ac:dyDescent="0.3">
      <c r="A25" s="29" t="s">
        <v>11</v>
      </c>
      <c r="B25" s="25">
        <v>5</v>
      </c>
      <c r="C25" s="25">
        <v>0</v>
      </c>
      <c r="D25" s="25">
        <f t="shared" si="7"/>
        <v>5</v>
      </c>
      <c r="E25" s="26">
        <f t="shared" si="8"/>
        <v>1</v>
      </c>
    </row>
    <row r="26" spans="1:5" x14ac:dyDescent="0.3">
      <c r="A26" s="29" t="s">
        <v>41</v>
      </c>
      <c r="B26" s="25">
        <v>0</v>
      </c>
      <c r="C26" s="25">
        <v>0</v>
      </c>
      <c r="D26" s="25">
        <f t="shared" si="7"/>
        <v>0</v>
      </c>
      <c r="E26" s="26" t="str">
        <f t="shared" si="8"/>
        <v>-</v>
      </c>
    </row>
    <row r="27" spans="1:5" x14ac:dyDescent="0.3">
      <c r="A27" s="29" t="s">
        <v>9</v>
      </c>
      <c r="B27" s="25">
        <v>0</v>
      </c>
      <c r="C27" s="25">
        <v>0</v>
      </c>
      <c r="D27" s="25">
        <f t="shared" si="7"/>
        <v>0</v>
      </c>
      <c r="E27" s="26" t="str">
        <f t="shared" si="8"/>
        <v>-</v>
      </c>
    </row>
    <row r="28" spans="1:5" x14ac:dyDescent="0.3">
      <c r="A28" s="29" t="s">
        <v>10</v>
      </c>
      <c r="B28" s="25">
        <v>1</v>
      </c>
      <c r="C28" s="25">
        <v>0</v>
      </c>
      <c r="D28" s="25">
        <f t="shared" si="7"/>
        <v>1</v>
      </c>
      <c r="E28" s="26">
        <f t="shared" si="8"/>
        <v>1</v>
      </c>
    </row>
    <row r="29" spans="1:5" x14ac:dyDescent="0.3">
      <c r="A29" s="29" t="s">
        <v>13</v>
      </c>
      <c r="B29" s="25">
        <v>0</v>
      </c>
      <c r="C29" s="25">
        <v>0</v>
      </c>
      <c r="D29" s="25">
        <f t="shared" si="7"/>
        <v>0</v>
      </c>
      <c r="E29" s="26" t="str">
        <f t="shared" si="8"/>
        <v>-</v>
      </c>
    </row>
    <row r="30" spans="1:5" x14ac:dyDescent="0.3">
      <c r="A30" s="29" t="s">
        <v>15</v>
      </c>
      <c r="B30" s="25">
        <v>44</v>
      </c>
      <c r="C30" s="25">
        <v>0</v>
      </c>
      <c r="D30" s="25">
        <f t="shared" si="7"/>
        <v>44</v>
      </c>
      <c r="E30" s="26">
        <f t="shared" si="8"/>
        <v>1</v>
      </c>
    </row>
    <row r="31" spans="1:5" x14ac:dyDescent="0.3">
      <c r="A31" s="29" t="s">
        <v>7</v>
      </c>
      <c r="B31" s="25">
        <v>1</v>
      </c>
      <c r="C31" s="25">
        <v>0</v>
      </c>
      <c r="D31" s="25">
        <f t="shared" si="7"/>
        <v>1</v>
      </c>
      <c r="E31" s="26">
        <f t="shared" si="8"/>
        <v>1</v>
      </c>
    </row>
    <row r="32" spans="1:5" x14ac:dyDescent="0.3">
      <c r="A32" s="29" t="s">
        <v>14</v>
      </c>
      <c r="B32" s="25">
        <v>0</v>
      </c>
      <c r="C32" s="25">
        <v>0</v>
      </c>
      <c r="D32" s="25">
        <f t="shared" si="7"/>
        <v>0</v>
      </c>
      <c r="E32" s="26" t="str">
        <f t="shared" si="8"/>
        <v>-</v>
      </c>
    </row>
    <row r="33" spans="1:5" x14ac:dyDescent="0.3">
      <c r="A33" s="22" t="s">
        <v>53</v>
      </c>
      <c r="B33" s="23">
        <f>SUM(B34:B42)</f>
        <v>9</v>
      </c>
      <c r="C33" s="23">
        <f t="shared" ref="C33" si="9">SUM(C34:C42)</f>
        <v>0</v>
      </c>
      <c r="D33" s="23">
        <f t="shared" si="7"/>
        <v>9</v>
      </c>
      <c r="E33" s="24">
        <f t="shared" si="8"/>
        <v>1</v>
      </c>
    </row>
    <row r="34" spans="1:5" x14ac:dyDescent="0.3">
      <c r="A34" s="29" t="s">
        <v>12</v>
      </c>
      <c r="B34" s="25">
        <v>0</v>
      </c>
      <c r="C34" s="25">
        <v>0</v>
      </c>
      <c r="D34" s="25">
        <f t="shared" si="7"/>
        <v>0</v>
      </c>
      <c r="E34" s="26" t="str">
        <f t="shared" si="8"/>
        <v>-</v>
      </c>
    </row>
    <row r="35" spans="1:5" x14ac:dyDescent="0.3">
      <c r="A35" s="29" t="s">
        <v>11</v>
      </c>
      <c r="B35" s="25">
        <v>0</v>
      </c>
      <c r="C35" s="25">
        <v>0</v>
      </c>
      <c r="D35" s="25">
        <f t="shared" si="7"/>
        <v>0</v>
      </c>
      <c r="E35" s="26" t="str">
        <f t="shared" si="8"/>
        <v>-</v>
      </c>
    </row>
    <row r="36" spans="1:5" x14ac:dyDescent="0.3">
      <c r="A36" s="29" t="s">
        <v>41</v>
      </c>
      <c r="B36" s="25">
        <v>0</v>
      </c>
      <c r="C36" s="25">
        <v>0</v>
      </c>
      <c r="D36" s="25">
        <f t="shared" si="7"/>
        <v>0</v>
      </c>
      <c r="E36" s="26" t="str">
        <f t="shared" si="8"/>
        <v>-</v>
      </c>
    </row>
    <row r="37" spans="1:5" x14ac:dyDescent="0.3">
      <c r="A37" s="29" t="s">
        <v>9</v>
      </c>
      <c r="B37" s="25">
        <v>0</v>
      </c>
      <c r="C37" s="25">
        <v>0</v>
      </c>
      <c r="D37" s="25">
        <f t="shared" si="7"/>
        <v>0</v>
      </c>
      <c r="E37" s="26" t="str">
        <f t="shared" si="8"/>
        <v>-</v>
      </c>
    </row>
    <row r="38" spans="1:5" x14ac:dyDescent="0.3">
      <c r="A38" s="29" t="s">
        <v>10</v>
      </c>
      <c r="B38" s="25">
        <v>0</v>
      </c>
      <c r="C38" s="25">
        <v>0</v>
      </c>
      <c r="D38" s="25">
        <f t="shared" si="7"/>
        <v>0</v>
      </c>
      <c r="E38" s="26" t="str">
        <f t="shared" si="8"/>
        <v>-</v>
      </c>
    </row>
    <row r="39" spans="1:5" x14ac:dyDescent="0.3">
      <c r="A39" s="29" t="s">
        <v>13</v>
      </c>
      <c r="B39" s="25">
        <v>0</v>
      </c>
      <c r="C39" s="25">
        <v>0</v>
      </c>
      <c r="D39" s="25">
        <f t="shared" si="7"/>
        <v>0</v>
      </c>
      <c r="E39" s="26" t="str">
        <f t="shared" si="8"/>
        <v>-</v>
      </c>
    </row>
    <row r="40" spans="1:5" x14ac:dyDescent="0.3">
      <c r="A40" s="29" t="s">
        <v>15</v>
      </c>
      <c r="B40" s="25">
        <v>8</v>
      </c>
      <c r="C40" s="25">
        <v>0</v>
      </c>
      <c r="D40" s="25">
        <f t="shared" si="7"/>
        <v>8</v>
      </c>
      <c r="E40" s="26">
        <f t="shared" si="8"/>
        <v>1</v>
      </c>
    </row>
    <row r="41" spans="1:5" x14ac:dyDescent="0.3">
      <c r="A41" s="29" t="s">
        <v>7</v>
      </c>
      <c r="B41" s="25">
        <v>0</v>
      </c>
      <c r="C41" s="25">
        <v>0</v>
      </c>
      <c r="D41" s="25">
        <f t="shared" si="7"/>
        <v>0</v>
      </c>
      <c r="E41" s="26" t="str">
        <f t="shared" si="8"/>
        <v>-</v>
      </c>
    </row>
    <row r="42" spans="1:5" x14ac:dyDescent="0.3">
      <c r="A42" s="29" t="s">
        <v>14</v>
      </c>
      <c r="B42" s="25">
        <v>1</v>
      </c>
      <c r="C42" s="25">
        <v>0</v>
      </c>
      <c r="D42" s="25">
        <f t="shared" si="7"/>
        <v>1</v>
      </c>
      <c r="E42" s="26">
        <f t="shared" si="8"/>
        <v>1</v>
      </c>
    </row>
    <row r="43" spans="1:5" x14ac:dyDescent="0.3">
      <c r="A43" s="22" t="s">
        <v>54</v>
      </c>
      <c r="B43" s="23">
        <f>SUM(B44:B52)</f>
        <v>16</v>
      </c>
      <c r="C43" s="23">
        <f t="shared" ref="C43" si="10">SUM(C44:C52)</f>
        <v>0</v>
      </c>
      <c r="D43" s="23">
        <f t="shared" si="7"/>
        <v>16</v>
      </c>
      <c r="E43" s="24">
        <f t="shared" si="8"/>
        <v>1</v>
      </c>
    </row>
    <row r="44" spans="1:5" x14ac:dyDescent="0.3">
      <c r="A44" s="29" t="s">
        <v>12</v>
      </c>
      <c r="B44" s="25">
        <v>0</v>
      </c>
      <c r="C44" s="25">
        <v>0</v>
      </c>
      <c r="D44" s="25">
        <f t="shared" si="7"/>
        <v>0</v>
      </c>
      <c r="E44" s="26" t="str">
        <f t="shared" si="8"/>
        <v>-</v>
      </c>
    </row>
    <row r="45" spans="1:5" x14ac:dyDescent="0.3">
      <c r="A45" s="29" t="s">
        <v>11</v>
      </c>
      <c r="B45" s="25">
        <v>5</v>
      </c>
      <c r="C45" s="25">
        <v>0</v>
      </c>
      <c r="D45" s="25">
        <f t="shared" si="7"/>
        <v>5</v>
      </c>
      <c r="E45" s="26">
        <f t="shared" si="8"/>
        <v>1</v>
      </c>
    </row>
    <row r="46" spans="1:5" x14ac:dyDescent="0.3">
      <c r="A46" s="29" t="s">
        <v>41</v>
      </c>
      <c r="B46" s="25">
        <v>0</v>
      </c>
      <c r="C46" s="25">
        <v>0</v>
      </c>
      <c r="D46" s="25">
        <f t="shared" si="7"/>
        <v>0</v>
      </c>
      <c r="E46" s="26" t="str">
        <f t="shared" si="8"/>
        <v>-</v>
      </c>
    </row>
    <row r="47" spans="1:5" x14ac:dyDescent="0.3">
      <c r="A47" s="29" t="s">
        <v>9</v>
      </c>
      <c r="B47" s="25">
        <v>1</v>
      </c>
      <c r="C47" s="25">
        <v>0</v>
      </c>
      <c r="D47" s="25">
        <f t="shared" si="7"/>
        <v>1</v>
      </c>
      <c r="E47" s="26">
        <f t="shared" si="8"/>
        <v>1</v>
      </c>
    </row>
    <row r="48" spans="1:5" x14ac:dyDescent="0.3">
      <c r="A48" s="29" t="s">
        <v>10</v>
      </c>
      <c r="B48" s="25">
        <v>0</v>
      </c>
      <c r="C48" s="25">
        <v>0</v>
      </c>
      <c r="D48" s="25">
        <f t="shared" si="7"/>
        <v>0</v>
      </c>
      <c r="E48" s="26" t="str">
        <f t="shared" si="8"/>
        <v>-</v>
      </c>
    </row>
    <row r="49" spans="1:5" x14ac:dyDescent="0.3">
      <c r="A49" s="29" t="s">
        <v>13</v>
      </c>
      <c r="B49" s="25">
        <v>0</v>
      </c>
      <c r="C49" s="25">
        <v>0</v>
      </c>
      <c r="D49" s="25">
        <f t="shared" si="7"/>
        <v>0</v>
      </c>
      <c r="E49" s="26" t="str">
        <f t="shared" si="8"/>
        <v>-</v>
      </c>
    </row>
    <row r="50" spans="1:5" x14ac:dyDescent="0.3">
      <c r="A50" s="29" t="s">
        <v>15</v>
      </c>
      <c r="B50" s="25">
        <v>10</v>
      </c>
      <c r="C50" s="25">
        <v>0</v>
      </c>
      <c r="D50" s="25">
        <f t="shared" si="7"/>
        <v>10</v>
      </c>
      <c r="E50" s="26">
        <f t="shared" si="8"/>
        <v>1</v>
      </c>
    </row>
    <row r="51" spans="1:5" x14ac:dyDescent="0.3">
      <c r="A51" s="29" t="s">
        <v>7</v>
      </c>
      <c r="B51" s="25">
        <v>0</v>
      </c>
      <c r="C51" s="25">
        <v>0</v>
      </c>
      <c r="D51" s="25">
        <f t="shared" si="7"/>
        <v>0</v>
      </c>
      <c r="E51" s="26" t="str">
        <f t="shared" si="8"/>
        <v>-</v>
      </c>
    </row>
    <row r="52" spans="1:5" x14ac:dyDescent="0.3">
      <c r="A52" s="29" t="s">
        <v>14</v>
      </c>
      <c r="B52" s="25">
        <v>0</v>
      </c>
      <c r="C52" s="25">
        <v>0</v>
      </c>
      <c r="D52" s="25">
        <f t="shared" si="7"/>
        <v>0</v>
      </c>
      <c r="E52" s="26" t="str">
        <f t="shared" si="8"/>
        <v>-</v>
      </c>
    </row>
    <row r="53" spans="1:5" x14ac:dyDescent="0.3">
      <c r="A53" s="22" t="s">
        <v>55</v>
      </c>
      <c r="B53" s="23">
        <f>SUM(B54:B62)</f>
        <v>14</v>
      </c>
      <c r="C53" s="23">
        <f t="shared" ref="C53" si="11">SUM(C54:C62)</f>
        <v>0</v>
      </c>
      <c r="D53" s="23">
        <f t="shared" si="7"/>
        <v>14</v>
      </c>
      <c r="E53" s="24">
        <f t="shared" si="8"/>
        <v>1</v>
      </c>
    </row>
    <row r="54" spans="1:5" x14ac:dyDescent="0.3">
      <c r="A54" s="29" t="s">
        <v>12</v>
      </c>
      <c r="B54" s="25">
        <v>1</v>
      </c>
      <c r="C54" s="25">
        <v>0</v>
      </c>
      <c r="D54" s="25">
        <f t="shared" si="7"/>
        <v>1</v>
      </c>
      <c r="E54" s="26">
        <f t="shared" si="8"/>
        <v>1</v>
      </c>
    </row>
    <row r="55" spans="1:5" x14ac:dyDescent="0.3">
      <c r="A55" s="29" t="s">
        <v>11</v>
      </c>
      <c r="B55" s="25">
        <v>2</v>
      </c>
      <c r="C55" s="25">
        <v>0</v>
      </c>
      <c r="D55" s="25">
        <f t="shared" si="7"/>
        <v>2</v>
      </c>
      <c r="E55" s="26">
        <f t="shared" si="8"/>
        <v>1</v>
      </c>
    </row>
    <row r="56" spans="1:5" x14ac:dyDescent="0.3">
      <c r="A56" s="29" t="s">
        <v>41</v>
      </c>
      <c r="B56" s="25">
        <v>0</v>
      </c>
      <c r="C56" s="25">
        <v>0</v>
      </c>
      <c r="D56" s="25">
        <f t="shared" si="7"/>
        <v>0</v>
      </c>
      <c r="E56" s="26" t="str">
        <f t="shared" si="8"/>
        <v>-</v>
      </c>
    </row>
    <row r="57" spans="1:5" x14ac:dyDescent="0.3">
      <c r="A57" s="29" t="s">
        <v>9</v>
      </c>
      <c r="B57" s="25">
        <v>0</v>
      </c>
      <c r="C57" s="25">
        <v>0</v>
      </c>
      <c r="D57" s="25">
        <f t="shared" si="7"/>
        <v>0</v>
      </c>
      <c r="E57" s="26" t="str">
        <f t="shared" si="8"/>
        <v>-</v>
      </c>
    </row>
    <row r="58" spans="1:5" x14ac:dyDescent="0.3">
      <c r="A58" s="29" t="s">
        <v>10</v>
      </c>
      <c r="B58" s="25">
        <v>5</v>
      </c>
      <c r="C58" s="25">
        <v>0</v>
      </c>
      <c r="D58" s="25">
        <f t="shared" si="7"/>
        <v>5</v>
      </c>
      <c r="E58" s="26">
        <f t="shared" si="8"/>
        <v>1</v>
      </c>
    </row>
    <row r="59" spans="1:5" x14ac:dyDescent="0.3">
      <c r="A59" s="29" t="s">
        <v>13</v>
      </c>
      <c r="B59" s="25">
        <v>0</v>
      </c>
      <c r="C59" s="25">
        <v>0</v>
      </c>
      <c r="D59" s="25">
        <f t="shared" si="7"/>
        <v>0</v>
      </c>
      <c r="E59" s="26" t="str">
        <f t="shared" si="8"/>
        <v>-</v>
      </c>
    </row>
    <row r="60" spans="1:5" x14ac:dyDescent="0.3">
      <c r="A60" s="29" t="s">
        <v>15</v>
      </c>
      <c r="B60" s="25">
        <v>6</v>
      </c>
      <c r="C60" s="25">
        <v>0</v>
      </c>
      <c r="D60" s="25">
        <f t="shared" si="7"/>
        <v>6</v>
      </c>
      <c r="E60" s="26">
        <f t="shared" si="8"/>
        <v>1</v>
      </c>
    </row>
    <row r="61" spans="1:5" x14ac:dyDescent="0.3">
      <c r="A61" s="29" t="s">
        <v>7</v>
      </c>
      <c r="B61" s="25">
        <v>0</v>
      </c>
      <c r="C61" s="25">
        <v>0</v>
      </c>
      <c r="D61" s="25">
        <f t="shared" si="7"/>
        <v>0</v>
      </c>
      <c r="E61" s="26" t="str">
        <f t="shared" si="8"/>
        <v>-</v>
      </c>
    </row>
    <row r="62" spans="1:5" x14ac:dyDescent="0.3">
      <c r="A62" s="29" t="s">
        <v>14</v>
      </c>
      <c r="B62" s="25">
        <v>0</v>
      </c>
      <c r="C62" s="25">
        <v>0</v>
      </c>
      <c r="D62" s="25">
        <f t="shared" si="7"/>
        <v>0</v>
      </c>
      <c r="E62" s="26" t="str">
        <f t="shared" si="8"/>
        <v>-</v>
      </c>
    </row>
    <row r="63" spans="1:5" x14ac:dyDescent="0.3">
      <c r="A63" s="22" t="s">
        <v>56</v>
      </c>
      <c r="B63" s="23">
        <f>SUM(B64:B72)</f>
        <v>31</v>
      </c>
      <c r="C63" s="23">
        <f t="shared" ref="C63" si="12">SUM(C64:C72)</f>
        <v>0</v>
      </c>
      <c r="D63" s="23">
        <f t="shared" si="7"/>
        <v>31</v>
      </c>
      <c r="E63" s="24">
        <f t="shared" si="8"/>
        <v>1</v>
      </c>
    </row>
    <row r="64" spans="1:5" x14ac:dyDescent="0.3">
      <c r="A64" s="29" t="s">
        <v>12</v>
      </c>
      <c r="B64" s="25">
        <v>9</v>
      </c>
      <c r="C64" s="25">
        <v>0</v>
      </c>
      <c r="D64" s="25">
        <f t="shared" si="7"/>
        <v>9</v>
      </c>
      <c r="E64" s="26">
        <f t="shared" si="8"/>
        <v>1</v>
      </c>
    </row>
    <row r="65" spans="1:5" x14ac:dyDescent="0.3">
      <c r="A65" s="29" t="s">
        <v>11</v>
      </c>
      <c r="B65" s="25">
        <v>14</v>
      </c>
      <c r="C65" s="25">
        <v>0</v>
      </c>
      <c r="D65" s="25">
        <f t="shared" si="7"/>
        <v>14</v>
      </c>
      <c r="E65" s="26">
        <f t="shared" si="8"/>
        <v>1</v>
      </c>
    </row>
    <row r="66" spans="1:5" x14ac:dyDescent="0.3">
      <c r="A66" s="29" t="s">
        <v>41</v>
      </c>
      <c r="B66" s="25">
        <v>0</v>
      </c>
      <c r="C66" s="25">
        <v>0</v>
      </c>
      <c r="D66" s="25">
        <f t="shared" si="7"/>
        <v>0</v>
      </c>
      <c r="E66" s="26" t="str">
        <f t="shared" si="8"/>
        <v>-</v>
      </c>
    </row>
    <row r="67" spans="1:5" x14ac:dyDescent="0.3">
      <c r="A67" s="29" t="s">
        <v>9</v>
      </c>
      <c r="B67" s="25">
        <v>0</v>
      </c>
      <c r="C67" s="25">
        <v>0</v>
      </c>
      <c r="D67" s="25">
        <f t="shared" si="7"/>
        <v>0</v>
      </c>
      <c r="E67" s="26" t="str">
        <f t="shared" si="8"/>
        <v>-</v>
      </c>
    </row>
    <row r="68" spans="1:5" x14ac:dyDescent="0.3">
      <c r="A68" s="29" t="s">
        <v>10</v>
      </c>
      <c r="B68" s="25">
        <v>1</v>
      </c>
      <c r="C68" s="25">
        <v>0</v>
      </c>
      <c r="D68" s="25">
        <f t="shared" si="7"/>
        <v>1</v>
      </c>
      <c r="E68" s="26">
        <f t="shared" si="8"/>
        <v>1</v>
      </c>
    </row>
    <row r="69" spans="1:5" x14ac:dyDescent="0.3">
      <c r="A69" s="29" t="s">
        <v>13</v>
      </c>
      <c r="B69" s="25">
        <v>0</v>
      </c>
      <c r="C69" s="25">
        <v>0</v>
      </c>
      <c r="D69" s="25">
        <f t="shared" si="7"/>
        <v>0</v>
      </c>
      <c r="E69" s="26" t="str">
        <f t="shared" si="8"/>
        <v>-</v>
      </c>
    </row>
    <row r="70" spans="1:5" x14ac:dyDescent="0.3">
      <c r="A70" s="29" t="s">
        <v>15</v>
      </c>
      <c r="B70" s="25">
        <v>6</v>
      </c>
      <c r="C70" s="25">
        <v>0</v>
      </c>
      <c r="D70" s="25">
        <f t="shared" si="7"/>
        <v>6</v>
      </c>
      <c r="E70" s="26">
        <f t="shared" si="8"/>
        <v>1</v>
      </c>
    </row>
    <row r="71" spans="1:5" x14ac:dyDescent="0.3">
      <c r="A71" s="29" t="s">
        <v>7</v>
      </c>
      <c r="B71" s="25">
        <v>0</v>
      </c>
      <c r="C71" s="25">
        <v>0</v>
      </c>
      <c r="D71" s="25">
        <f t="shared" si="7"/>
        <v>0</v>
      </c>
      <c r="E71" s="26" t="str">
        <f t="shared" si="8"/>
        <v>-</v>
      </c>
    </row>
    <row r="72" spans="1:5" x14ac:dyDescent="0.3">
      <c r="A72" s="29" t="s">
        <v>14</v>
      </c>
      <c r="B72" s="25">
        <v>1</v>
      </c>
      <c r="C72" s="25">
        <v>0</v>
      </c>
      <c r="D72" s="25">
        <f t="shared" si="7"/>
        <v>1</v>
      </c>
      <c r="E72" s="26">
        <f t="shared" si="8"/>
        <v>1</v>
      </c>
    </row>
    <row r="73" spans="1:5" x14ac:dyDescent="0.3">
      <c r="A73" s="22" t="s">
        <v>57</v>
      </c>
      <c r="B73" s="23">
        <f>SUM(B74:B82)</f>
        <v>7</v>
      </c>
      <c r="C73" s="23">
        <f t="shared" ref="C73" si="13">SUM(C74:C82)</f>
        <v>0</v>
      </c>
      <c r="D73" s="23">
        <f t="shared" si="7"/>
        <v>7</v>
      </c>
      <c r="E73" s="24">
        <f t="shared" si="8"/>
        <v>1</v>
      </c>
    </row>
    <row r="74" spans="1:5" x14ac:dyDescent="0.3">
      <c r="A74" s="29" t="s">
        <v>12</v>
      </c>
      <c r="B74" s="25">
        <v>5</v>
      </c>
      <c r="C74" s="25">
        <v>0</v>
      </c>
      <c r="D74" s="25">
        <f t="shared" si="7"/>
        <v>5</v>
      </c>
      <c r="E74" s="26">
        <f t="shared" si="8"/>
        <v>1</v>
      </c>
    </row>
    <row r="75" spans="1:5" x14ac:dyDescent="0.3">
      <c r="A75" s="29" t="s">
        <v>11</v>
      </c>
      <c r="B75" s="25">
        <v>0</v>
      </c>
      <c r="C75" s="25">
        <v>0</v>
      </c>
      <c r="D75" s="25">
        <f t="shared" si="7"/>
        <v>0</v>
      </c>
      <c r="E75" s="26" t="str">
        <f t="shared" si="8"/>
        <v>-</v>
      </c>
    </row>
    <row r="76" spans="1:5" x14ac:dyDescent="0.3">
      <c r="A76" s="29" t="s">
        <v>41</v>
      </c>
      <c r="B76" s="25">
        <v>0</v>
      </c>
      <c r="C76" s="25">
        <v>0</v>
      </c>
      <c r="D76" s="25">
        <f t="shared" si="7"/>
        <v>0</v>
      </c>
      <c r="E76" s="26" t="str">
        <f t="shared" si="8"/>
        <v>-</v>
      </c>
    </row>
    <row r="77" spans="1:5" x14ac:dyDescent="0.3">
      <c r="A77" s="29" t="s">
        <v>9</v>
      </c>
      <c r="B77" s="25">
        <v>0</v>
      </c>
      <c r="C77" s="25">
        <v>0</v>
      </c>
      <c r="D77" s="25">
        <f t="shared" si="7"/>
        <v>0</v>
      </c>
      <c r="E77" s="26" t="str">
        <f t="shared" si="8"/>
        <v>-</v>
      </c>
    </row>
    <row r="78" spans="1:5" x14ac:dyDescent="0.3">
      <c r="A78" s="29" t="s">
        <v>10</v>
      </c>
      <c r="B78" s="25">
        <v>0</v>
      </c>
      <c r="C78" s="25">
        <v>0</v>
      </c>
      <c r="D78" s="25">
        <f t="shared" si="7"/>
        <v>0</v>
      </c>
      <c r="E78" s="26" t="str">
        <f t="shared" si="8"/>
        <v>-</v>
      </c>
    </row>
    <row r="79" spans="1:5" x14ac:dyDescent="0.3">
      <c r="A79" s="29" t="s">
        <v>13</v>
      </c>
      <c r="B79" s="25">
        <v>0</v>
      </c>
      <c r="C79" s="25">
        <v>0</v>
      </c>
      <c r="D79" s="25">
        <f t="shared" si="7"/>
        <v>0</v>
      </c>
      <c r="E79" s="26" t="str">
        <f t="shared" si="8"/>
        <v>-</v>
      </c>
    </row>
    <row r="80" spans="1:5" x14ac:dyDescent="0.3">
      <c r="A80" s="29" t="s">
        <v>15</v>
      </c>
      <c r="B80" s="25">
        <v>2</v>
      </c>
      <c r="C80" s="25">
        <v>0</v>
      </c>
      <c r="D80" s="25">
        <f t="shared" si="7"/>
        <v>2</v>
      </c>
      <c r="E80" s="26">
        <f t="shared" si="8"/>
        <v>1</v>
      </c>
    </row>
    <row r="81" spans="1:5" x14ac:dyDescent="0.3">
      <c r="A81" s="29" t="s">
        <v>7</v>
      </c>
      <c r="B81" s="25">
        <v>0</v>
      </c>
      <c r="C81" s="25">
        <v>0</v>
      </c>
      <c r="D81" s="25">
        <f t="shared" si="7"/>
        <v>0</v>
      </c>
      <c r="E81" s="26" t="str">
        <f t="shared" si="8"/>
        <v>-</v>
      </c>
    </row>
    <row r="82" spans="1:5" x14ac:dyDescent="0.3">
      <c r="A82" s="29" t="s">
        <v>14</v>
      </c>
      <c r="B82" s="25">
        <v>0</v>
      </c>
      <c r="C82" s="25">
        <v>0</v>
      </c>
      <c r="D82" s="25">
        <f t="shared" si="7"/>
        <v>0</v>
      </c>
      <c r="E82" s="26" t="str">
        <f t="shared" si="8"/>
        <v>-</v>
      </c>
    </row>
    <row r="83" spans="1:5" x14ac:dyDescent="0.3">
      <c r="A83" s="22" t="s">
        <v>58</v>
      </c>
      <c r="B83" s="23">
        <f>SUM(B84:B92)</f>
        <v>8</v>
      </c>
      <c r="C83" s="23">
        <f t="shared" ref="C83" si="14">SUM(C84:C92)</f>
        <v>0</v>
      </c>
      <c r="D83" s="23">
        <f t="shared" si="7"/>
        <v>8</v>
      </c>
      <c r="E83" s="24">
        <f t="shared" si="8"/>
        <v>1</v>
      </c>
    </row>
    <row r="84" spans="1:5" x14ac:dyDescent="0.3">
      <c r="A84" s="29" t="s">
        <v>12</v>
      </c>
      <c r="B84" s="25">
        <v>0</v>
      </c>
      <c r="C84" s="25">
        <v>0</v>
      </c>
      <c r="D84" s="25">
        <f t="shared" si="7"/>
        <v>0</v>
      </c>
      <c r="E84" s="26" t="str">
        <f t="shared" si="8"/>
        <v>-</v>
      </c>
    </row>
    <row r="85" spans="1:5" x14ac:dyDescent="0.3">
      <c r="A85" s="29" t="s">
        <v>11</v>
      </c>
      <c r="B85" s="25">
        <v>1</v>
      </c>
      <c r="C85" s="25">
        <v>0</v>
      </c>
      <c r="D85" s="25">
        <f t="shared" si="7"/>
        <v>1</v>
      </c>
      <c r="E85" s="26">
        <f t="shared" si="8"/>
        <v>1</v>
      </c>
    </row>
    <row r="86" spans="1:5" x14ac:dyDescent="0.3">
      <c r="A86" s="29" t="s">
        <v>41</v>
      </c>
      <c r="B86" s="25">
        <v>0</v>
      </c>
      <c r="C86" s="25">
        <v>0</v>
      </c>
      <c r="D86" s="25">
        <f t="shared" si="7"/>
        <v>0</v>
      </c>
      <c r="E86" s="26" t="str">
        <f t="shared" si="8"/>
        <v>-</v>
      </c>
    </row>
    <row r="87" spans="1:5" x14ac:dyDescent="0.3">
      <c r="A87" s="29" t="s">
        <v>9</v>
      </c>
      <c r="B87" s="25">
        <v>0</v>
      </c>
      <c r="C87" s="25">
        <v>0</v>
      </c>
      <c r="D87" s="25">
        <f t="shared" si="7"/>
        <v>0</v>
      </c>
      <c r="E87" s="26" t="str">
        <f t="shared" si="8"/>
        <v>-</v>
      </c>
    </row>
    <row r="88" spans="1:5" x14ac:dyDescent="0.3">
      <c r="A88" s="29" t="s">
        <v>10</v>
      </c>
      <c r="B88" s="25">
        <v>0</v>
      </c>
      <c r="C88" s="25">
        <v>0</v>
      </c>
      <c r="D88" s="25">
        <f t="shared" ref="D88:D151" si="15">SUM(B88:C88)</f>
        <v>0</v>
      </c>
      <c r="E88" s="26" t="str">
        <f t="shared" ref="E88:E151" si="16">IFERROR((B88/D88),"-")</f>
        <v>-</v>
      </c>
    </row>
    <row r="89" spans="1:5" x14ac:dyDescent="0.3">
      <c r="A89" s="29" t="s">
        <v>13</v>
      </c>
      <c r="B89" s="25">
        <v>0</v>
      </c>
      <c r="C89" s="25">
        <v>0</v>
      </c>
      <c r="D89" s="25">
        <f t="shared" si="15"/>
        <v>0</v>
      </c>
      <c r="E89" s="26" t="str">
        <f t="shared" si="16"/>
        <v>-</v>
      </c>
    </row>
    <row r="90" spans="1:5" x14ac:dyDescent="0.3">
      <c r="A90" s="29" t="s">
        <v>15</v>
      </c>
      <c r="B90" s="25">
        <v>7</v>
      </c>
      <c r="C90" s="25">
        <v>0</v>
      </c>
      <c r="D90" s="25">
        <f t="shared" si="15"/>
        <v>7</v>
      </c>
      <c r="E90" s="26">
        <f t="shared" si="16"/>
        <v>1</v>
      </c>
    </row>
    <row r="91" spans="1:5" x14ac:dyDescent="0.3">
      <c r="A91" s="29" t="s">
        <v>7</v>
      </c>
      <c r="B91" s="25">
        <v>0</v>
      </c>
      <c r="C91" s="25">
        <v>0</v>
      </c>
      <c r="D91" s="25">
        <f t="shared" si="15"/>
        <v>0</v>
      </c>
      <c r="E91" s="26" t="str">
        <f t="shared" si="16"/>
        <v>-</v>
      </c>
    </row>
    <row r="92" spans="1:5" x14ac:dyDescent="0.3">
      <c r="A92" s="29" t="s">
        <v>14</v>
      </c>
      <c r="B92" s="25">
        <v>0</v>
      </c>
      <c r="C92" s="25">
        <v>0</v>
      </c>
      <c r="D92" s="25">
        <f t="shared" si="15"/>
        <v>0</v>
      </c>
      <c r="E92" s="26" t="str">
        <f t="shared" si="16"/>
        <v>-</v>
      </c>
    </row>
    <row r="93" spans="1:5" x14ac:dyDescent="0.3">
      <c r="A93" s="22" t="s">
        <v>59</v>
      </c>
      <c r="B93" s="23">
        <f>SUM(B94:B102)</f>
        <v>13</v>
      </c>
      <c r="C93" s="23">
        <f t="shared" ref="C93" si="17">SUM(C94:C102)</f>
        <v>0</v>
      </c>
      <c r="D93" s="23">
        <f t="shared" si="15"/>
        <v>13</v>
      </c>
      <c r="E93" s="24">
        <f t="shared" si="16"/>
        <v>1</v>
      </c>
    </row>
    <row r="94" spans="1:5" x14ac:dyDescent="0.3">
      <c r="A94" s="29" t="s">
        <v>12</v>
      </c>
      <c r="B94" s="25">
        <v>0</v>
      </c>
      <c r="C94" s="25">
        <v>0</v>
      </c>
      <c r="D94" s="25">
        <f t="shared" si="15"/>
        <v>0</v>
      </c>
      <c r="E94" s="26" t="str">
        <f t="shared" si="16"/>
        <v>-</v>
      </c>
    </row>
    <row r="95" spans="1:5" x14ac:dyDescent="0.3">
      <c r="A95" s="29" t="s">
        <v>11</v>
      </c>
      <c r="B95" s="25">
        <v>1</v>
      </c>
      <c r="C95" s="25">
        <v>0</v>
      </c>
      <c r="D95" s="25">
        <f t="shared" si="15"/>
        <v>1</v>
      </c>
      <c r="E95" s="26">
        <f t="shared" si="16"/>
        <v>1</v>
      </c>
    </row>
    <row r="96" spans="1:5" x14ac:dyDescent="0.3">
      <c r="A96" s="29" t="s">
        <v>41</v>
      </c>
      <c r="B96" s="25">
        <v>0</v>
      </c>
      <c r="C96" s="25">
        <v>0</v>
      </c>
      <c r="D96" s="25">
        <f t="shared" si="15"/>
        <v>0</v>
      </c>
      <c r="E96" s="26" t="str">
        <f t="shared" si="16"/>
        <v>-</v>
      </c>
    </row>
    <row r="97" spans="1:5" x14ac:dyDescent="0.3">
      <c r="A97" s="29" t="s">
        <v>9</v>
      </c>
      <c r="B97" s="25">
        <v>1</v>
      </c>
      <c r="C97" s="25">
        <v>0</v>
      </c>
      <c r="D97" s="25">
        <f t="shared" si="15"/>
        <v>1</v>
      </c>
      <c r="E97" s="26">
        <f t="shared" si="16"/>
        <v>1</v>
      </c>
    </row>
    <row r="98" spans="1:5" x14ac:dyDescent="0.3">
      <c r="A98" s="29" t="s">
        <v>10</v>
      </c>
      <c r="B98" s="25">
        <v>0</v>
      </c>
      <c r="C98" s="25">
        <v>0</v>
      </c>
      <c r="D98" s="25">
        <f t="shared" si="15"/>
        <v>0</v>
      </c>
      <c r="E98" s="26" t="str">
        <f t="shared" si="16"/>
        <v>-</v>
      </c>
    </row>
    <row r="99" spans="1:5" x14ac:dyDescent="0.3">
      <c r="A99" s="29" t="s">
        <v>13</v>
      </c>
      <c r="B99" s="25">
        <v>0</v>
      </c>
      <c r="C99" s="25">
        <v>0</v>
      </c>
      <c r="D99" s="25">
        <f t="shared" si="15"/>
        <v>0</v>
      </c>
      <c r="E99" s="26" t="str">
        <f t="shared" si="16"/>
        <v>-</v>
      </c>
    </row>
    <row r="100" spans="1:5" x14ac:dyDescent="0.3">
      <c r="A100" s="29" t="s">
        <v>15</v>
      </c>
      <c r="B100" s="25">
        <v>11</v>
      </c>
      <c r="C100" s="25">
        <v>0</v>
      </c>
      <c r="D100" s="25">
        <f t="shared" si="15"/>
        <v>11</v>
      </c>
      <c r="E100" s="26">
        <f t="shared" si="16"/>
        <v>1</v>
      </c>
    </row>
    <row r="101" spans="1:5" x14ac:dyDescent="0.3">
      <c r="A101" s="29" t="s">
        <v>7</v>
      </c>
      <c r="B101" s="25">
        <v>0</v>
      </c>
      <c r="C101" s="25">
        <v>0</v>
      </c>
      <c r="D101" s="25">
        <f t="shared" si="15"/>
        <v>0</v>
      </c>
      <c r="E101" s="26" t="str">
        <f t="shared" si="16"/>
        <v>-</v>
      </c>
    </row>
    <row r="102" spans="1:5" x14ac:dyDescent="0.3">
      <c r="A102" s="29" t="s">
        <v>14</v>
      </c>
      <c r="B102" s="25">
        <v>0</v>
      </c>
      <c r="C102" s="25">
        <v>0</v>
      </c>
      <c r="D102" s="25">
        <f t="shared" si="15"/>
        <v>0</v>
      </c>
      <c r="E102" s="26" t="str">
        <f t="shared" si="16"/>
        <v>-</v>
      </c>
    </row>
    <row r="103" spans="1:5" x14ac:dyDescent="0.3">
      <c r="A103" s="22" t="s">
        <v>60</v>
      </c>
      <c r="B103" s="23">
        <f>SUM(B104:B112)</f>
        <v>13</v>
      </c>
      <c r="C103" s="23">
        <f t="shared" ref="C103" si="18">SUM(C104:C112)</f>
        <v>0</v>
      </c>
      <c r="D103" s="23">
        <f t="shared" si="15"/>
        <v>13</v>
      </c>
      <c r="E103" s="24">
        <f t="shared" si="16"/>
        <v>1</v>
      </c>
    </row>
    <row r="104" spans="1:5" x14ac:dyDescent="0.3">
      <c r="A104" s="29" t="s">
        <v>12</v>
      </c>
      <c r="B104" s="25">
        <v>0</v>
      </c>
      <c r="C104" s="25">
        <v>0</v>
      </c>
      <c r="D104" s="25">
        <f t="shared" si="15"/>
        <v>0</v>
      </c>
      <c r="E104" s="26" t="str">
        <f t="shared" si="16"/>
        <v>-</v>
      </c>
    </row>
    <row r="105" spans="1:5" x14ac:dyDescent="0.3">
      <c r="A105" s="29" t="s">
        <v>11</v>
      </c>
      <c r="B105" s="25">
        <v>1</v>
      </c>
      <c r="C105" s="25">
        <v>0</v>
      </c>
      <c r="D105" s="25">
        <f t="shared" si="15"/>
        <v>1</v>
      </c>
      <c r="E105" s="26">
        <f t="shared" si="16"/>
        <v>1</v>
      </c>
    </row>
    <row r="106" spans="1:5" x14ac:dyDescent="0.3">
      <c r="A106" s="29" t="s">
        <v>41</v>
      </c>
      <c r="B106" s="25">
        <v>0</v>
      </c>
      <c r="C106" s="25">
        <v>0</v>
      </c>
      <c r="D106" s="25">
        <f t="shared" si="15"/>
        <v>0</v>
      </c>
      <c r="E106" s="26" t="str">
        <f t="shared" si="16"/>
        <v>-</v>
      </c>
    </row>
    <row r="107" spans="1:5" x14ac:dyDescent="0.3">
      <c r="A107" s="29" t="s">
        <v>9</v>
      </c>
      <c r="B107" s="25">
        <v>0</v>
      </c>
      <c r="C107" s="25">
        <v>0</v>
      </c>
      <c r="D107" s="25">
        <f t="shared" si="15"/>
        <v>0</v>
      </c>
      <c r="E107" s="26" t="str">
        <f t="shared" si="16"/>
        <v>-</v>
      </c>
    </row>
    <row r="108" spans="1:5" x14ac:dyDescent="0.3">
      <c r="A108" s="29" t="s">
        <v>10</v>
      </c>
      <c r="B108" s="25">
        <v>5</v>
      </c>
      <c r="C108" s="25">
        <v>0</v>
      </c>
      <c r="D108" s="25">
        <f t="shared" si="15"/>
        <v>5</v>
      </c>
      <c r="E108" s="26">
        <f t="shared" si="16"/>
        <v>1</v>
      </c>
    </row>
    <row r="109" spans="1:5" x14ac:dyDescent="0.3">
      <c r="A109" s="29" t="s">
        <v>13</v>
      </c>
      <c r="B109" s="25">
        <v>0</v>
      </c>
      <c r="C109" s="25">
        <v>0</v>
      </c>
      <c r="D109" s="25">
        <f t="shared" si="15"/>
        <v>0</v>
      </c>
      <c r="E109" s="26" t="str">
        <f t="shared" si="16"/>
        <v>-</v>
      </c>
    </row>
    <row r="110" spans="1:5" x14ac:dyDescent="0.3">
      <c r="A110" s="29" t="s">
        <v>15</v>
      </c>
      <c r="B110" s="25">
        <v>6</v>
      </c>
      <c r="C110" s="25">
        <v>0</v>
      </c>
      <c r="D110" s="25">
        <f t="shared" si="15"/>
        <v>6</v>
      </c>
      <c r="E110" s="26">
        <f t="shared" si="16"/>
        <v>1</v>
      </c>
    </row>
    <row r="111" spans="1:5" x14ac:dyDescent="0.3">
      <c r="A111" s="29" t="s">
        <v>7</v>
      </c>
      <c r="B111" s="25">
        <v>1</v>
      </c>
      <c r="C111" s="25">
        <v>0</v>
      </c>
      <c r="D111" s="25">
        <f t="shared" si="15"/>
        <v>1</v>
      </c>
      <c r="E111" s="26">
        <f t="shared" si="16"/>
        <v>1</v>
      </c>
    </row>
    <row r="112" spans="1:5" x14ac:dyDescent="0.3">
      <c r="A112" s="29" t="s">
        <v>14</v>
      </c>
      <c r="B112" s="25">
        <v>0</v>
      </c>
      <c r="C112" s="25">
        <v>0</v>
      </c>
      <c r="D112" s="25">
        <f t="shared" si="15"/>
        <v>0</v>
      </c>
      <c r="E112" s="26" t="str">
        <f t="shared" si="16"/>
        <v>-</v>
      </c>
    </row>
    <row r="113" spans="1:5" x14ac:dyDescent="0.3">
      <c r="A113" s="22" t="s">
        <v>61</v>
      </c>
      <c r="B113" s="23">
        <f>SUM(B114:B122)</f>
        <v>31</v>
      </c>
      <c r="C113" s="23">
        <f t="shared" ref="C113" si="19">SUM(C114:C122)</f>
        <v>0</v>
      </c>
      <c r="D113" s="23">
        <f t="shared" si="15"/>
        <v>31</v>
      </c>
      <c r="E113" s="24">
        <f t="shared" si="16"/>
        <v>1</v>
      </c>
    </row>
    <row r="114" spans="1:5" x14ac:dyDescent="0.3">
      <c r="A114" s="29" t="s">
        <v>12</v>
      </c>
      <c r="B114" s="25">
        <v>1</v>
      </c>
      <c r="C114" s="25">
        <v>0</v>
      </c>
      <c r="D114" s="25">
        <f t="shared" si="15"/>
        <v>1</v>
      </c>
      <c r="E114" s="26">
        <f t="shared" si="16"/>
        <v>1</v>
      </c>
    </row>
    <row r="115" spans="1:5" x14ac:dyDescent="0.3">
      <c r="A115" s="29" t="s">
        <v>11</v>
      </c>
      <c r="B115" s="25">
        <v>5</v>
      </c>
      <c r="C115" s="25">
        <v>0</v>
      </c>
      <c r="D115" s="25">
        <f t="shared" si="15"/>
        <v>5</v>
      </c>
      <c r="E115" s="26">
        <f t="shared" si="16"/>
        <v>1</v>
      </c>
    </row>
    <row r="116" spans="1:5" x14ac:dyDescent="0.3">
      <c r="A116" s="29" t="s">
        <v>41</v>
      </c>
      <c r="B116" s="25">
        <v>0</v>
      </c>
      <c r="C116" s="25">
        <v>0</v>
      </c>
      <c r="D116" s="25">
        <f t="shared" si="15"/>
        <v>0</v>
      </c>
      <c r="E116" s="26" t="str">
        <f t="shared" si="16"/>
        <v>-</v>
      </c>
    </row>
    <row r="117" spans="1:5" x14ac:dyDescent="0.3">
      <c r="A117" s="29" t="s">
        <v>9</v>
      </c>
      <c r="B117" s="25">
        <v>0</v>
      </c>
      <c r="C117" s="25">
        <v>0</v>
      </c>
      <c r="D117" s="25">
        <f t="shared" si="15"/>
        <v>0</v>
      </c>
      <c r="E117" s="26" t="str">
        <f t="shared" si="16"/>
        <v>-</v>
      </c>
    </row>
    <row r="118" spans="1:5" x14ac:dyDescent="0.3">
      <c r="A118" s="29" t="s">
        <v>10</v>
      </c>
      <c r="B118" s="25">
        <v>1</v>
      </c>
      <c r="C118" s="25">
        <v>0</v>
      </c>
      <c r="D118" s="25">
        <f t="shared" si="15"/>
        <v>1</v>
      </c>
      <c r="E118" s="26">
        <f t="shared" si="16"/>
        <v>1</v>
      </c>
    </row>
    <row r="119" spans="1:5" x14ac:dyDescent="0.3">
      <c r="A119" s="29" t="s">
        <v>13</v>
      </c>
      <c r="B119" s="25">
        <v>0</v>
      </c>
      <c r="C119" s="25">
        <v>0</v>
      </c>
      <c r="D119" s="25">
        <f t="shared" si="15"/>
        <v>0</v>
      </c>
      <c r="E119" s="26" t="str">
        <f t="shared" si="16"/>
        <v>-</v>
      </c>
    </row>
    <row r="120" spans="1:5" x14ac:dyDescent="0.3">
      <c r="A120" s="29" t="s">
        <v>15</v>
      </c>
      <c r="B120" s="25">
        <v>23</v>
      </c>
      <c r="C120" s="25">
        <v>0</v>
      </c>
      <c r="D120" s="25">
        <f t="shared" si="15"/>
        <v>23</v>
      </c>
      <c r="E120" s="26">
        <f t="shared" si="16"/>
        <v>1</v>
      </c>
    </row>
    <row r="121" spans="1:5" x14ac:dyDescent="0.3">
      <c r="A121" s="29" t="s">
        <v>7</v>
      </c>
      <c r="B121" s="25">
        <v>1</v>
      </c>
      <c r="C121" s="25">
        <v>0</v>
      </c>
      <c r="D121" s="25">
        <f t="shared" si="15"/>
        <v>1</v>
      </c>
      <c r="E121" s="26">
        <f t="shared" si="16"/>
        <v>1</v>
      </c>
    </row>
    <row r="122" spans="1:5" x14ac:dyDescent="0.3">
      <c r="A122" s="29" t="s">
        <v>14</v>
      </c>
      <c r="B122" s="25">
        <v>0</v>
      </c>
      <c r="C122" s="25">
        <v>0</v>
      </c>
      <c r="D122" s="25">
        <f t="shared" si="15"/>
        <v>0</v>
      </c>
      <c r="E122" s="26" t="str">
        <f t="shared" si="16"/>
        <v>-</v>
      </c>
    </row>
    <row r="123" spans="1:5" x14ac:dyDescent="0.3">
      <c r="A123" s="22" t="s">
        <v>62</v>
      </c>
      <c r="B123" s="23">
        <f>SUM(B124:B132)</f>
        <v>20</v>
      </c>
      <c r="C123" s="23">
        <f t="shared" ref="C123" si="20">SUM(C124:C132)</f>
        <v>0</v>
      </c>
      <c r="D123" s="23">
        <f t="shared" si="15"/>
        <v>20</v>
      </c>
      <c r="E123" s="24">
        <f t="shared" si="16"/>
        <v>1</v>
      </c>
    </row>
    <row r="124" spans="1:5" x14ac:dyDescent="0.3">
      <c r="A124" s="29" t="s">
        <v>12</v>
      </c>
      <c r="B124" s="25">
        <v>0</v>
      </c>
      <c r="C124" s="25">
        <v>0</v>
      </c>
      <c r="D124" s="25">
        <f t="shared" si="15"/>
        <v>0</v>
      </c>
      <c r="E124" s="26" t="str">
        <f t="shared" si="16"/>
        <v>-</v>
      </c>
    </row>
    <row r="125" spans="1:5" x14ac:dyDescent="0.3">
      <c r="A125" s="29" t="s">
        <v>11</v>
      </c>
      <c r="B125" s="25">
        <v>4</v>
      </c>
      <c r="C125" s="25">
        <v>0</v>
      </c>
      <c r="D125" s="25">
        <f t="shared" si="15"/>
        <v>4</v>
      </c>
      <c r="E125" s="26">
        <f t="shared" si="16"/>
        <v>1</v>
      </c>
    </row>
    <row r="126" spans="1:5" x14ac:dyDescent="0.3">
      <c r="A126" s="29" t="s">
        <v>41</v>
      </c>
      <c r="B126" s="25">
        <v>0</v>
      </c>
      <c r="C126" s="25">
        <v>0</v>
      </c>
      <c r="D126" s="25">
        <f t="shared" si="15"/>
        <v>0</v>
      </c>
      <c r="E126" s="26" t="str">
        <f t="shared" si="16"/>
        <v>-</v>
      </c>
    </row>
    <row r="127" spans="1:5" x14ac:dyDescent="0.3">
      <c r="A127" s="29" t="s">
        <v>9</v>
      </c>
      <c r="B127" s="25">
        <v>0</v>
      </c>
      <c r="C127" s="25">
        <v>0</v>
      </c>
      <c r="D127" s="25">
        <f t="shared" si="15"/>
        <v>0</v>
      </c>
      <c r="E127" s="26" t="str">
        <f t="shared" si="16"/>
        <v>-</v>
      </c>
    </row>
    <row r="128" spans="1:5" x14ac:dyDescent="0.3">
      <c r="A128" s="29" t="s">
        <v>10</v>
      </c>
      <c r="B128" s="25">
        <v>0</v>
      </c>
      <c r="C128" s="25">
        <v>0</v>
      </c>
      <c r="D128" s="25">
        <f t="shared" si="15"/>
        <v>0</v>
      </c>
      <c r="E128" s="26" t="str">
        <f t="shared" si="16"/>
        <v>-</v>
      </c>
    </row>
    <row r="129" spans="1:5" x14ac:dyDescent="0.3">
      <c r="A129" s="29" t="s">
        <v>13</v>
      </c>
      <c r="B129" s="25">
        <v>0</v>
      </c>
      <c r="C129" s="25">
        <v>0</v>
      </c>
      <c r="D129" s="25">
        <f t="shared" si="15"/>
        <v>0</v>
      </c>
      <c r="E129" s="26" t="str">
        <f t="shared" si="16"/>
        <v>-</v>
      </c>
    </row>
    <row r="130" spans="1:5" x14ac:dyDescent="0.3">
      <c r="A130" s="29" t="s">
        <v>15</v>
      </c>
      <c r="B130" s="25">
        <v>16</v>
      </c>
      <c r="C130" s="25">
        <v>0</v>
      </c>
      <c r="D130" s="25">
        <f t="shared" si="15"/>
        <v>16</v>
      </c>
      <c r="E130" s="26">
        <f t="shared" si="16"/>
        <v>1</v>
      </c>
    </row>
    <row r="131" spans="1:5" x14ac:dyDescent="0.3">
      <c r="A131" s="29" t="s">
        <v>7</v>
      </c>
      <c r="B131" s="25">
        <v>0</v>
      </c>
      <c r="C131" s="25">
        <v>0</v>
      </c>
      <c r="D131" s="25">
        <f t="shared" si="15"/>
        <v>0</v>
      </c>
      <c r="E131" s="26" t="str">
        <f t="shared" si="16"/>
        <v>-</v>
      </c>
    </row>
    <row r="132" spans="1:5" x14ac:dyDescent="0.3">
      <c r="A132" s="29" t="s">
        <v>14</v>
      </c>
      <c r="B132" s="25">
        <v>0</v>
      </c>
      <c r="C132" s="25">
        <v>0</v>
      </c>
      <c r="D132" s="25">
        <f t="shared" si="15"/>
        <v>0</v>
      </c>
      <c r="E132" s="26" t="str">
        <f t="shared" si="16"/>
        <v>-</v>
      </c>
    </row>
    <row r="133" spans="1:5" x14ac:dyDescent="0.3">
      <c r="A133" s="22" t="s">
        <v>63</v>
      </c>
      <c r="B133" s="23">
        <f>SUM(B134:B142)</f>
        <v>7</v>
      </c>
      <c r="C133" s="23">
        <f t="shared" ref="C133" si="21">SUM(C134:C142)</f>
        <v>0</v>
      </c>
      <c r="D133" s="23">
        <f t="shared" si="15"/>
        <v>7</v>
      </c>
      <c r="E133" s="24">
        <f t="shared" si="16"/>
        <v>1</v>
      </c>
    </row>
    <row r="134" spans="1:5" x14ac:dyDescent="0.3">
      <c r="A134" s="29" t="s">
        <v>12</v>
      </c>
      <c r="B134" s="25">
        <v>3</v>
      </c>
      <c r="C134" s="25">
        <v>0</v>
      </c>
      <c r="D134" s="25">
        <f t="shared" si="15"/>
        <v>3</v>
      </c>
      <c r="E134" s="26">
        <f t="shared" si="16"/>
        <v>1</v>
      </c>
    </row>
    <row r="135" spans="1:5" x14ac:dyDescent="0.3">
      <c r="A135" s="29" t="s">
        <v>11</v>
      </c>
      <c r="B135" s="25">
        <v>1</v>
      </c>
      <c r="C135" s="25">
        <v>0</v>
      </c>
      <c r="D135" s="25">
        <f t="shared" si="15"/>
        <v>1</v>
      </c>
      <c r="E135" s="26">
        <f t="shared" si="16"/>
        <v>1</v>
      </c>
    </row>
    <row r="136" spans="1:5" x14ac:dyDescent="0.3">
      <c r="A136" s="29" t="s">
        <v>41</v>
      </c>
      <c r="B136" s="25">
        <v>0</v>
      </c>
      <c r="C136" s="25">
        <v>0</v>
      </c>
      <c r="D136" s="25">
        <f t="shared" si="15"/>
        <v>0</v>
      </c>
      <c r="E136" s="26" t="str">
        <f t="shared" si="16"/>
        <v>-</v>
      </c>
    </row>
    <row r="137" spans="1:5" x14ac:dyDescent="0.3">
      <c r="A137" s="29" t="s">
        <v>9</v>
      </c>
      <c r="B137" s="25">
        <v>2</v>
      </c>
      <c r="C137" s="25">
        <v>0</v>
      </c>
      <c r="D137" s="25">
        <f t="shared" si="15"/>
        <v>2</v>
      </c>
      <c r="E137" s="26">
        <f t="shared" si="16"/>
        <v>1</v>
      </c>
    </row>
    <row r="138" spans="1:5" x14ac:dyDescent="0.3">
      <c r="A138" s="29" t="s">
        <v>10</v>
      </c>
      <c r="B138" s="25">
        <v>0</v>
      </c>
      <c r="C138" s="25">
        <v>0</v>
      </c>
      <c r="D138" s="25">
        <f t="shared" si="15"/>
        <v>0</v>
      </c>
      <c r="E138" s="26" t="str">
        <f t="shared" si="16"/>
        <v>-</v>
      </c>
    </row>
    <row r="139" spans="1:5" x14ac:dyDescent="0.3">
      <c r="A139" s="29" t="s">
        <v>13</v>
      </c>
      <c r="B139" s="25">
        <v>0</v>
      </c>
      <c r="C139" s="25">
        <v>0</v>
      </c>
      <c r="D139" s="25">
        <f t="shared" si="15"/>
        <v>0</v>
      </c>
      <c r="E139" s="26" t="str">
        <f t="shared" si="16"/>
        <v>-</v>
      </c>
    </row>
    <row r="140" spans="1:5" x14ac:dyDescent="0.3">
      <c r="A140" s="29" t="s">
        <v>15</v>
      </c>
      <c r="B140" s="25">
        <v>1</v>
      </c>
      <c r="C140" s="25">
        <v>0</v>
      </c>
      <c r="D140" s="25">
        <f t="shared" si="15"/>
        <v>1</v>
      </c>
      <c r="E140" s="26">
        <f t="shared" si="16"/>
        <v>1</v>
      </c>
    </row>
    <row r="141" spans="1:5" x14ac:dyDescent="0.3">
      <c r="A141" s="29" t="s">
        <v>7</v>
      </c>
      <c r="B141" s="25">
        <v>0</v>
      </c>
      <c r="C141" s="25">
        <v>0</v>
      </c>
      <c r="D141" s="25">
        <f t="shared" si="15"/>
        <v>0</v>
      </c>
      <c r="E141" s="26" t="str">
        <f t="shared" si="16"/>
        <v>-</v>
      </c>
    </row>
    <row r="142" spans="1:5" x14ac:dyDescent="0.3">
      <c r="A142" s="29" t="s">
        <v>14</v>
      </c>
      <c r="B142" s="25">
        <v>0</v>
      </c>
      <c r="C142" s="25">
        <v>0</v>
      </c>
      <c r="D142" s="25">
        <f t="shared" si="15"/>
        <v>0</v>
      </c>
      <c r="E142" s="26" t="str">
        <f t="shared" si="16"/>
        <v>-</v>
      </c>
    </row>
    <row r="143" spans="1:5" x14ac:dyDescent="0.3">
      <c r="A143" s="22" t="s">
        <v>64</v>
      </c>
      <c r="B143" s="23">
        <f>SUM(B144:B152)</f>
        <v>16</v>
      </c>
      <c r="C143" s="23">
        <f t="shared" ref="C143" si="22">SUM(C144:C152)</f>
        <v>0</v>
      </c>
      <c r="D143" s="23">
        <f t="shared" si="15"/>
        <v>16</v>
      </c>
      <c r="E143" s="24">
        <f t="shared" si="16"/>
        <v>1</v>
      </c>
    </row>
    <row r="144" spans="1:5" x14ac:dyDescent="0.3">
      <c r="A144" s="29" t="s">
        <v>12</v>
      </c>
      <c r="B144" s="25">
        <v>0</v>
      </c>
      <c r="C144" s="25">
        <v>0</v>
      </c>
      <c r="D144" s="25">
        <f t="shared" si="15"/>
        <v>0</v>
      </c>
      <c r="E144" s="26" t="str">
        <f t="shared" si="16"/>
        <v>-</v>
      </c>
    </row>
    <row r="145" spans="1:5" x14ac:dyDescent="0.3">
      <c r="A145" s="29" t="s">
        <v>11</v>
      </c>
      <c r="B145" s="25">
        <v>1</v>
      </c>
      <c r="C145" s="25">
        <v>0</v>
      </c>
      <c r="D145" s="25">
        <f t="shared" si="15"/>
        <v>1</v>
      </c>
      <c r="E145" s="26">
        <f t="shared" si="16"/>
        <v>1</v>
      </c>
    </row>
    <row r="146" spans="1:5" x14ac:dyDescent="0.3">
      <c r="A146" s="29" t="s">
        <v>41</v>
      </c>
      <c r="B146" s="25">
        <v>0</v>
      </c>
      <c r="C146" s="25">
        <v>0</v>
      </c>
      <c r="D146" s="25">
        <f t="shared" si="15"/>
        <v>0</v>
      </c>
      <c r="E146" s="26" t="str">
        <f t="shared" si="16"/>
        <v>-</v>
      </c>
    </row>
    <row r="147" spans="1:5" x14ac:dyDescent="0.3">
      <c r="A147" s="29" t="s">
        <v>9</v>
      </c>
      <c r="B147" s="25">
        <v>0</v>
      </c>
      <c r="C147" s="25">
        <v>0</v>
      </c>
      <c r="D147" s="25">
        <f t="shared" si="15"/>
        <v>0</v>
      </c>
      <c r="E147" s="26" t="str">
        <f t="shared" si="16"/>
        <v>-</v>
      </c>
    </row>
    <row r="148" spans="1:5" x14ac:dyDescent="0.3">
      <c r="A148" s="29" t="s">
        <v>10</v>
      </c>
      <c r="B148" s="25">
        <v>2</v>
      </c>
      <c r="C148" s="25">
        <v>0</v>
      </c>
      <c r="D148" s="25">
        <f t="shared" si="15"/>
        <v>2</v>
      </c>
      <c r="E148" s="26">
        <f t="shared" si="16"/>
        <v>1</v>
      </c>
    </row>
    <row r="149" spans="1:5" x14ac:dyDescent="0.3">
      <c r="A149" s="29" t="s">
        <v>13</v>
      </c>
      <c r="B149" s="25">
        <v>0</v>
      </c>
      <c r="C149" s="25">
        <v>0</v>
      </c>
      <c r="D149" s="25">
        <f t="shared" si="15"/>
        <v>0</v>
      </c>
      <c r="E149" s="26" t="str">
        <f t="shared" si="16"/>
        <v>-</v>
      </c>
    </row>
    <row r="150" spans="1:5" x14ac:dyDescent="0.3">
      <c r="A150" s="29" t="s">
        <v>15</v>
      </c>
      <c r="B150" s="25">
        <v>13</v>
      </c>
      <c r="C150" s="25">
        <v>0</v>
      </c>
      <c r="D150" s="25">
        <f t="shared" si="15"/>
        <v>13</v>
      </c>
      <c r="E150" s="26">
        <f t="shared" si="16"/>
        <v>1</v>
      </c>
    </row>
    <row r="151" spans="1:5" x14ac:dyDescent="0.3">
      <c r="A151" s="29" t="s">
        <v>7</v>
      </c>
      <c r="B151" s="25">
        <v>0</v>
      </c>
      <c r="C151" s="25">
        <v>0</v>
      </c>
      <c r="D151" s="25">
        <f t="shared" si="15"/>
        <v>0</v>
      </c>
      <c r="E151" s="26" t="str">
        <f t="shared" si="16"/>
        <v>-</v>
      </c>
    </row>
    <row r="152" spans="1:5" x14ac:dyDescent="0.3">
      <c r="A152" s="29" t="s">
        <v>14</v>
      </c>
      <c r="B152" s="25">
        <v>0</v>
      </c>
      <c r="C152" s="25">
        <v>0</v>
      </c>
      <c r="D152" s="25">
        <f t="shared" ref="D152:D172" si="23">SUM(B152:C152)</f>
        <v>0</v>
      </c>
      <c r="E152" s="26" t="str">
        <f t="shared" ref="E152:E172" si="24">IFERROR((B152/D152),"-")</f>
        <v>-</v>
      </c>
    </row>
    <row r="153" spans="1:5" x14ac:dyDescent="0.3">
      <c r="A153" s="22" t="s">
        <v>66</v>
      </c>
      <c r="B153" s="23">
        <f>SUM(B143,B133,B123,B113,B103,B93,B83,B73,B63,B53,B43,B33,B23)</f>
        <v>236</v>
      </c>
      <c r="C153" s="23">
        <f>SUM(C143,C133,C123,C113,C103,C93,C83,C73,C63,C53,C43,C33,C23)</f>
        <v>0</v>
      </c>
      <c r="D153" s="23">
        <f t="shared" si="23"/>
        <v>236</v>
      </c>
      <c r="E153" s="24">
        <f t="shared" si="24"/>
        <v>1</v>
      </c>
    </row>
    <row r="154" spans="1:5" x14ac:dyDescent="0.3">
      <c r="D154" s="19">
        <f t="shared" si="23"/>
        <v>0</v>
      </c>
      <c r="E154" s="19" t="str">
        <f t="shared" si="24"/>
        <v>-</v>
      </c>
    </row>
    <row r="155" spans="1:5" x14ac:dyDescent="0.3">
      <c r="D155" s="19">
        <f t="shared" si="23"/>
        <v>0</v>
      </c>
      <c r="E155" s="19" t="str">
        <f t="shared" si="24"/>
        <v>-</v>
      </c>
    </row>
    <row r="156" spans="1:5" x14ac:dyDescent="0.3">
      <c r="A156" s="20" t="s">
        <v>67</v>
      </c>
      <c r="B156" s="21" t="s">
        <v>50</v>
      </c>
      <c r="C156" s="21" t="s">
        <v>51</v>
      </c>
      <c r="D156" s="21">
        <f t="shared" si="23"/>
        <v>0</v>
      </c>
      <c r="E156" s="21" t="str">
        <f t="shared" si="24"/>
        <v>-</v>
      </c>
    </row>
    <row r="157" spans="1:5" x14ac:dyDescent="0.3">
      <c r="A157" s="22" t="s">
        <v>4</v>
      </c>
      <c r="B157" s="23">
        <f>SUM(B158:B163)</f>
        <v>16</v>
      </c>
      <c r="C157" s="23">
        <f t="shared" ref="C157:D157" si="25">SUM(C158:C163)</f>
        <v>0</v>
      </c>
      <c r="D157" s="23">
        <f t="shared" si="25"/>
        <v>16</v>
      </c>
      <c r="E157" s="24">
        <f t="shared" si="24"/>
        <v>1</v>
      </c>
    </row>
    <row r="158" spans="1:5" x14ac:dyDescent="0.3">
      <c r="A158" s="29" t="s">
        <v>52</v>
      </c>
      <c r="B158" s="19">
        <v>3</v>
      </c>
      <c r="C158" s="19">
        <v>0</v>
      </c>
      <c r="D158" s="19">
        <f t="shared" si="23"/>
        <v>3</v>
      </c>
      <c r="E158" s="26">
        <f t="shared" si="24"/>
        <v>1</v>
      </c>
    </row>
    <row r="159" spans="1:5" x14ac:dyDescent="0.3">
      <c r="A159" s="29" t="s">
        <v>53</v>
      </c>
      <c r="B159" s="19">
        <v>0</v>
      </c>
      <c r="C159" s="19">
        <v>0</v>
      </c>
      <c r="D159" s="19">
        <f t="shared" si="23"/>
        <v>0</v>
      </c>
      <c r="E159" s="26" t="str">
        <f t="shared" si="24"/>
        <v>-</v>
      </c>
    </row>
    <row r="160" spans="1:5" x14ac:dyDescent="0.3">
      <c r="A160" s="29" t="s">
        <v>54</v>
      </c>
      <c r="B160" s="19">
        <v>2</v>
      </c>
      <c r="C160" s="19">
        <v>0</v>
      </c>
      <c r="D160" s="19">
        <f t="shared" si="23"/>
        <v>2</v>
      </c>
      <c r="E160" s="26">
        <f t="shared" si="24"/>
        <v>1</v>
      </c>
    </row>
    <row r="161" spans="1:5" x14ac:dyDescent="0.3">
      <c r="A161" s="29" t="s">
        <v>55</v>
      </c>
      <c r="B161" s="19">
        <v>5</v>
      </c>
      <c r="C161" s="19">
        <v>0</v>
      </c>
      <c r="D161" s="19">
        <f t="shared" si="23"/>
        <v>5</v>
      </c>
      <c r="E161" s="26">
        <f t="shared" si="24"/>
        <v>1</v>
      </c>
    </row>
    <row r="162" spans="1:5" x14ac:dyDescent="0.3">
      <c r="A162" s="29" t="s">
        <v>56</v>
      </c>
      <c r="B162" s="19">
        <v>6</v>
      </c>
      <c r="C162" s="19">
        <v>0</v>
      </c>
      <c r="D162" s="19">
        <f t="shared" si="23"/>
        <v>6</v>
      </c>
      <c r="E162" s="26">
        <f t="shared" si="24"/>
        <v>1</v>
      </c>
    </row>
    <row r="163" spans="1:5" x14ac:dyDescent="0.3">
      <c r="A163" s="29" t="s">
        <v>57</v>
      </c>
      <c r="B163" s="19">
        <v>0</v>
      </c>
      <c r="C163" s="19">
        <v>0</v>
      </c>
      <c r="D163" s="19">
        <f t="shared" si="23"/>
        <v>0</v>
      </c>
      <c r="E163" s="26" t="str">
        <f t="shared" si="24"/>
        <v>-</v>
      </c>
    </row>
    <row r="164" spans="1:5" x14ac:dyDescent="0.3">
      <c r="A164" s="22" t="s">
        <v>5</v>
      </c>
      <c r="B164" s="23">
        <f>SUM(B165:B171)</f>
        <v>14</v>
      </c>
      <c r="C164" s="23">
        <f t="shared" ref="C164:D164" si="26">SUM(C165:C171)</f>
        <v>0</v>
      </c>
      <c r="D164" s="23">
        <f t="shared" si="26"/>
        <v>14</v>
      </c>
      <c r="E164" s="24">
        <f t="shared" si="24"/>
        <v>1</v>
      </c>
    </row>
    <row r="165" spans="1:5" x14ac:dyDescent="0.3">
      <c r="A165" s="29" t="s">
        <v>58</v>
      </c>
      <c r="B165" s="19">
        <v>1</v>
      </c>
      <c r="C165" s="19">
        <v>0</v>
      </c>
      <c r="D165" s="19">
        <f>SUM(B165:C165)</f>
        <v>1</v>
      </c>
      <c r="E165" s="26">
        <f>IFERROR((B165/D165),"-")</f>
        <v>1</v>
      </c>
    </row>
    <row r="166" spans="1:5" x14ac:dyDescent="0.3">
      <c r="A166" s="29" t="s">
        <v>59</v>
      </c>
      <c r="B166" s="19">
        <v>2</v>
      </c>
      <c r="C166" s="19">
        <v>0</v>
      </c>
      <c r="D166" s="19">
        <f>SUM(B166:C166)</f>
        <v>2</v>
      </c>
      <c r="E166" s="26">
        <f>IFERROR((B166/D166),"-")</f>
        <v>1</v>
      </c>
    </row>
    <row r="167" spans="1:5" x14ac:dyDescent="0.3">
      <c r="A167" s="29" t="s">
        <v>60</v>
      </c>
      <c r="B167" s="19">
        <v>3</v>
      </c>
      <c r="C167" s="19">
        <v>0</v>
      </c>
      <c r="D167" s="19">
        <f t="shared" si="23"/>
        <v>3</v>
      </c>
      <c r="E167" s="26">
        <f t="shared" si="24"/>
        <v>1</v>
      </c>
    </row>
    <row r="168" spans="1:5" x14ac:dyDescent="0.3">
      <c r="A168" s="29" t="s">
        <v>61</v>
      </c>
      <c r="B168" s="19">
        <v>5</v>
      </c>
      <c r="C168" s="19">
        <v>0</v>
      </c>
      <c r="D168" s="19">
        <f t="shared" si="23"/>
        <v>5</v>
      </c>
      <c r="E168" s="26">
        <f t="shared" si="24"/>
        <v>1</v>
      </c>
    </row>
    <row r="169" spans="1:5" x14ac:dyDescent="0.3">
      <c r="A169" s="29" t="s">
        <v>62</v>
      </c>
      <c r="B169" s="19">
        <v>2</v>
      </c>
      <c r="C169" s="19">
        <v>0</v>
      </c>
      <c r="D169" s="19">
        <f t="shared" si="23"/>
        <v>2</v>
      </c>
      <c r="E169" s="26">
        <f t="shared" si="24"/>
        <v>1</v>
      </c>
    </row>
    <row r="170" spans="1:5" x14ac:dyDescent="0.3">
      <c r="A170" s="29" t="s">
        <v>63</v>
      </c>
      <c r="B170" s="19">
        <v>0</v>
      </c>
      <c r="C170" s="19">
        <v>0</v>
      </c>
      <c r="D170" s="19">
        <f t="shared" si="23"/>
        <v>0</v>
      </c>
      <c r="E170" s="26" t="str">
        <f t="shared" si="24"/>
        <v>-</v>
      </c>
    </row>
    <row r="171" spans="1:5" x14ac:dyDescent="0.3">
      <c r="A171" s="29" t="s">
        <v>64</v>
      </c>
      <c r="B171" s="19">
        <v>1</v>
      </c>
      <c r="C171" s="19">
        <v>0</v>
      </c>
      <c r="D171" s="19">
        <f t="shared" si="23"/>
        <v>1</v>
      </c>
      <c r="E171" s="26">
        <f t="shared" si="24"/>
        <v>1</v>
      </c>
    </row>
    <row r="172" spans="1:5" x14ac:dyDescent="0.3">
      <c r="A172" s="22" t="s">
        <v>66</v>
      </c>
      <c r="B172" s="23">
        <f>SUM(B164,B157)</f>
        <v>30</v>
      </c>
      <c r="C172" s="23">
        <f>SUM(C157,C164)</f>
        <v>0</v>
      </c>
      <c r="D172" s="23">
        <f t="shared" si="23"/>
        <v>30</v>
      </c>
      <c r="E172" s="24">
        <f t="shared" si="24"/>
        <v>1</v>
      </c>
    </row>
    <row r="175" spans="1:5" x14ac:dyDescent="0.3">
      <c r="A175" s="20" t="s">
        <v>68</v>
      </c>
      <c r="B175" s="21" t="s">
        <v>50</v>
      </c>
      <c r="C175" s="21" t="s">
        <v>51</v>
      </c>
      <c r="D175" s="21" t="s">
        <v>35</v>
      </c>
      <c r="E175" s="21" t="s">
        <v>50</v>
      </c>
    </row>
    <row r="176" spans="1:5" x14ac:dyDescent="0.3">
      <c r="A176" s="30" t="s">
        <v>4</v>
      </c>
      <c r="B176" s="31">
        <f>SUM(B177,B187,B207,B217,B227,B197)</f>
        <v>16</v>
      </c>
      <c r="C176" s="31">
        <f t="shared" ref="C176:D176" si="27">SUM(C177,C187,C207,C217,C227,C197)</f>
        <v>0</v>
      </c>
      <c r="D176" s="31">
        <f t="shared" si="27"/>
        <v>16</v>
      </c>
      <c r="E176" s="26">
        <f t="shared" ref="E176" si="28">IFERROR((B176/D176),"-")</f>
        <v>1</v>
      </c>
    </row>
    <row r="177" spans="1:5" x14ac:dyDescent="0.3">
      <c r="A177" s="32" t="s">
        <v>52</v>
      </c>
      <c r="B177" s="23">
        <f>SUM(B178:B186)</f>
        <v>3</v>
      </c>
      <c r="C177" s="23">
        <f>SUM(C178:C186)</f>
        <v>0</v>
      </c>
      <c r="D177" s="23">
        <f t="shared" ref="D177:D260" si="29">SUM(B177:C177)</f>
        <v>3</v>
      </c>
      <c r="E177" s="24">
        <f t="shared" ref="E177:E260" si="30">IFERROR((B177/D177),"-")</f>
        <v>1</v>
      </c>
    </row>
    <row r="178" spans="1:5" x14ac:dyDescent="0.3">
      <c r="A178" s="33" t="s">
        <v>12</v>
      </c>
      <c r="B178" s="25">
        <v>0</v>
      </c>
      <c r="C178" s="25">
        <v>0</v>
      </c>
      <c r="D178" s="25">
        <f>SUM(B178:C178)</f>
        <v>0</v>
      </c>
      <c r="E178" s="26" t="str">
        <f t="shared" si="30"/>
        <v>-</v>
      </c>
    </row>
    <row r="179" spans="1:5" x14ac:dyDescent="0.3">
      <c r="A179" s="33" t="s">
        <v>11</v>
      </c>
      <c r="B179" s="25">
        <v>1</v>
      </c>
      <c r="C179" s="25">
        <v>0</v>
      </c>
      <c r="D179" s="25">
        <f t="shared" si="29"/>
        <v>1</v>
      </c>
      <c r="E179" s="26">
        <f t="shared" si="30"/>
        <v>1</v>
      </c>
    </row>
    <row r="180" spans="1:5" x14ac:dyDescent="0.3">
      <c r="A180" s="33" t="s">
        <v>41</v>
      </c>
      <c r="B180" s="25">
        <v>0</v>
      </c>
      <c r="C180" s="25">
        <v>0</v>
      </c>
      <c r="D180" s="25">
        <f t="shared" si="29"/>
        <v>0</v>
      </c>
      <c r="E180" s="26" t="str">
        <f t="shared" si="30"/>
        <v>-</v>
      </c>
    </row>
    <row r="181" spans="1:5" x14ac:dyDescent="0.3">
      <c r="A181" s="33" t="s">
        <v>9</v>
      </c>
      <c r="B181" s="25">
        <v>0</v>
      </c>
      <c r="C181" s="25">
        <v>0</v>
      </c>
      <c r="D181" s="25">
        <f t="shared" si="29"/>
        <v>0</v>
      </c>
      <c r="E181" s="26" t="str">
        <f t="shared" si="30"/>
        <v>-</v>
      </c>
    </row>
    <row r="182" spans="1:5" x14ac:dyDescent="0.3">
      <c r="A182" s="33" t="s">
        <v>10</v>
      </c>
      <c r="B182" s="25">
        <v>0</v>
      </c>
      <c r="C182" s="25">
        <v>0</v>
      </c>
      <c r="D182" s="25">
        <f t="shared" si="29"/>
        <v>0</v>
      </c>
      <c r="E182" s="26" t="str">
        <f t="shared" si="30"/>
        <v>-</v>
      </c>
    </row>
    <row r="183" spans="1:5" x14ac:dyDescent="0.3">
      <c r="A183" s="33" t="s">
        <v>13</v>
      </c>
      <c r="B183" s="25">
        <v>0</v>
      </c>
      <c r="C183" s="25">
        <v>0</v>
      </c>
      <c r="D183" s="25">
        <f t="shared" si="29"/>
        <v>0</v>
      </c>
      <c r="E183" s="26" t="str">
        <f t="shared" si="30"/>
        <v>-</v>
      </c>
    </row>
    <row r="184" spans="1:5" x14ac:dyDescent="0.3">
      <c r="A184" s="33" t="s">
        <v>15</v>
      </c>
      <c r="B184" s="25">
        <v>2</v>
      </c>
      <c r="C184" s="25">
        <v>0</v>
      </c>
      <c r="D184" s="25">
        <f t="shared" si="29"/>
        <v>2</v>
      </c>
      <c r="E184" s="26">
        <f t="shared" si="30"/>
        <v>1</v>
      </c>
    </row>
    <row r="185" spans="1:5" x14ac:dyDescent="0.3">
      <c r="A185" s="33" t="s">
        <v>7</v>
      </c>
      <c r="B185" s="25">
        <v>0</v>
      </c>
      <c r="C185" s="25">
        <v>0</v>
      </c>
      <c r="D185" s="25">
        <f t="shared" si="29"/>
        <v>0</v>
      </c>
      <c r="E185" s="26" t="str">
        <f t="shared" si="30"/>
        <v>-</v>
      </c>
    </row>
    <row r="186" spans="1:5" x14ac:dyDescent="0.3">
      <c r="A186" s="33" t="s">
        <v>14</v>
      </c>
      <c r="B186" s="25">
        <v>0</v>
      </c>
      <c r="C186" s="25">
        <v>0</v>
      </c>
      <c r="D186" s="25">
        <f t="shared" si="29"/>
        <v>0</v>
      </c>
      <c r="E186" s="26" t="str">
        <f t="shared" si="30"/>
        <v>-</v>
      </c>
    </row>
    <row r="187" spans="1:5" x14ac:dyDescent="0.3">
      <c r="A187" s="32" t="s">
        <v>53</v>
      </c>
      <c r="B187" s="23">
        <f>SUM(B188:B196)</f>
        <v>0</v>
      </c>
      <c r="C187" s="23">
        <f>SUM(C188:C196)</f>
        <v>0</v>
      </c>
      <c r="D187" s="23">
        <f t="shared" si="29"/>
        <v>0</v>
      </c>
      <c r="E187" s="24" t="str">
        <f t="shared" si="30"/>
        <v>-</v>
      </c>
    </row>
    <row r="188" spans="1:5" x14ac:dyDescent="0.3">
      <c r="A188" s="33" t="s">
        <v>12</v>
      </c>
      <c r="B188" s="25">
        <v>0</v>
      </c>
      <c r="C188" s="25">
        <v>0</v>
      </c>
      <c r="D188" s="25">
        <f t="shared" si="29"/>
        <v>0</v>
      </c>
      <c r="E188" s="26" t="str">
        <f t="shared" si="30"/>
        <v>-</v>
      </c>
    </row>
    <row r="189" spans="1:5" x14ac:dyDescent="0.3">
      <c r="A189" s="33" t="s">
        <v>11</v>
      </c>
      <c r="B189" s="25">
        <v>0</v>
      </c>
      <c r="C189" s="25">
        <v>0</v>
      </c>
      <c r="D189" s="25">
        <f t="shared" si="29"/>
        <v>0</v>
      </c>
      <c r="E189" s="26" t="str">
        <f t="shared" si="30"/>
        <v>-</v>
      </c>
    </row>
    <row r="190" spans="1:5" x14ac:dyDescent="0.3">
      <c r="A190" s="33" t="s">
        <v>41</v>
      </c>
      <c r="B190" s="25">
        <v>0</v>
      </c>
      <c r="C190" s="25">
        <v>0</v>
      </c>
      <c r="D190" s="25">
        <f t="shared" si="29"/>
        <v>0</v>
      </c>
      <c r="E190" s="26" t="str">
        <f t="shared" si="30"/>
        <v>-</v>
      </c>
    </row>
    <row r="191" spans="1:5" x14ac:dyDescent="0.3">
      <c r="A191" s="33" t="s">
        <v>9</v>
      </c>
      <c r="B191" s="25">
        <v>0</v>
      </c>
      <c r="C191" s="25">
        <v>0</v>
      </c>
      <c r="D191" s="25">
        <f t="shared" si="29"/>
        <v>0</v>
      </c>
      <c r="E191" s="26" t="str">
        <f t="shared" si="30"/>
        <v>-</v>
      </c>
    </row>
    <row r="192" spans="1:5" x14ac:dyDescent="0.3">
      <c r="A192" s="33" t="s">
        <v>10</v>
      </c>
      <c r="B192" s="25">
        <v>0</v>
      </c>
      <c r="C192" s="25">
        <v>0</v>
      </c>
      <c r="D192" s="25">
        <f t="shared" si="29"/>
        <v>0</v>
      </c>
      <c r="E192" s="26" t="str">
        <f t="shared" si="30"/>
        <v>-</v>
      </c>
    </row>
    <row r="193" spans="1:5" x14ac:dyDescent="0.3">
      <c r="A193" s="33" t="s">
        <v>13</v>
      </c>
      <c r="B193" s="25">
        <v>0</v>
      </c>
      <c r="C193" s="25">
        <v>0</v>
      </c>
      <c r="D193" s="25">
        <f t="shared" si="29"/>
        <v>0</v>
      </c>
      <c r="E193" s="26" t="str">
        <f t="shared" si="30"/>
        <v>-</v>
      </c>
    </row>
    <row r="194" spans="1:5" x14ac:dyDescent="0.3">
      <c r="A194" s="33" t="s">
        <v>15</v>
      </c>
      <c r="B194" s="25">
        <v>0</v>
      </c>
      <c r="C194" s="25">
        <v>0</v>
      </c>
      <c r="D194" s="25">
        <f t="shared" si="29"/>
        <v>0</v>
      </c>
      <c r="E194" s="26" t="str">
        <f t="shared" si="30"/>
        <v>-</v>
      </c>
    </row>
    <row r="195" spans="1:5" x14ac:dyDescent="0.3">
      <c r="A195" s="33" t="s">
        <v>7</v>
      </c>
      <c r="B195" s="25">
        <v>0</v>
      </c>
      <c r="C195" s="25">
        <v>0</v>
      </c>
      <c r="D195" s="25">
        <f t="shared" si="29"/>
        <v>0</v>
      </c>
      <c r="E195" s="26" t="str">
        <f t="shared" si="30"/>
        <v>-</v>
      </c>
    </row>
    <row r="196" spans="1:5" x14ac:dyDescent="0.3">
      <c r="A196" s="33" t="s">
        <v>14</v>
      </c>
      <c r="B196" s="25">
        <v>0</v>
      </c>
      <c r="C196" s="25">
        <v>0</v>
      </c>
      <c r="D196" s="25">
        <f t="shared" si="29"/>
        <v>0</v>
      </c>
      <c r="E196" s="26" t="str">
        <f t="shared" si="30"/>
        <v>-</v>
      </c>
    </row>
    <row r="197" spans="1:5" x14ac:dyDescent="0.3">
      <c r="A197" s="32" t="s">
        <v>54</v>
      </c>
      <c r="B197" s="23">
        <f>SUM(B198:B206)</f>
        <v>2</v>
      </c>
      <c r="C197" s="23">
        <f>SUM(C198:C206)</f>
        <v>0</v>
      </c>
      <c r="D197" s="23">
        <f t="shared" ref="D197:D206" si="31">SUM(B197:C197)</f>
        <v>2</v>
      </c>
      <c r="E197" s="24">
        <f t="shared" ref="E197:E206" si="32">IFERROR((B197/D197),"-")</f>
        <v>1</v>
      </c>
    </row>
    <row r="198" spans="1:5" x14ac:dyDescent="0.3">
      <c r="A198" s="33" t="s">
        <v>12</v>
      </c>
      <c r="B198" s="25">
        <v>0</v>
      </c>
      <c r="C198" s="25">
        <v>0</v>
      </c>
      <c r="D198" s="25">
        <f t="shared" si="31"/>
        <v>0</v>
      </c>
      <c r="E198" s="26" t="str">
        <f t="shared" si="32"/>
        <v>-</v>
      </c>
    </row>
    <row r="199" spans="1:5" x14ac:dyDescent="0.3">
      <c r="A199" s="33" t="s">
        <v>11</v>
      </c>
      <c r="B199" s="25">
        <v>1</v>
      </c>
      <c r="C199" s="25">
        <v>0</v>
      </c>
      <c r="D199" s="25">
        <f t="shared" si="31"/>
        <v>1</v>
      </c>
      <c r="E199" s="26">
        <f t="shared" si="32"/>
        <v>1</v>
      </c>
    </row>
    <row r="200" spans="1:5" x14ac:dyDescent="0.3">
      <c r="A200" s="33" t="s">
        <v>41</v>
      </c>
      <c r="B200" s="25">
        <v>0</v>
      </c>
      <c r="C200" s="25">
        <v>0</v>
      </c>
      <c r="D200" s="25">
        <f t="shared" si="31"/>
        <v>0</v>
      </c>
      <c r="E200" s="26" t="str">
        <f t="shared" si="32"/>
        <v>-</v>
      </c>
    </row>
    <row r="201" spans="1:5" x14ac:dyDescent="0.3">
      <c r="A201" s="33" t="s">
        <v>9</v>
      </c>
      <c r="B201" s="25">
        <v>0</v>
      </c>
      <c r="C201" s="25">
        <v>0</v>
      </c>
      <c r="D201" s="25">
        <f t="shared" si="31"/>
        <v>0</v>
      </c>
      <c r="E201" s="26" t="str">
        <f t="shared" si="32"/>
        <v>-</v>
      </c>
    </row>
    <row r="202" spans="1:5" x14ac:dyDescent="0.3">
      <c r="A202" s="33" t="s">
        <v>10</v>
      </c>
      <c r="B202" s="25">
        <v>0</v>
      </c>
      <c r="C202" s="25">
        <v>0</v>
      </c>
      <c r="D202" s="25">
        <f t="shared" si="31"/>
        <v>0</v>
      </c>
      <c r="E202" s="26" t="str">
        <f t="shared" si="32"/>
        <v>-</v>
      </c>
    </row>
    <row r="203" spans="1:5" x14ac:dyDescent="0.3">
      <c r="A203" s="33" t="s">
        <v>13</v>
      </c>
      <c r="B203" s="25">
        <v>0</v>
      </c>
      <c r="C203" s="25">
        <v>0</v>
      </c>
      <c r="D203" s="25">
        <f t="shared" si="31"/>
        <v>0</v>
      </c>
      <c r="E203" s="26" t="str">
        <f t="shared" si="32"/>
        <v>-</v>
      </c>
    </row>
    <row r="204" spans="1:5" x14ac:dyDescent="0.3">
      <c r="A204" s="33" t="s">
        <v>15</v>
      </c>
      <c r="B204" s="25">
        <v>1</v>
      </c>
      <c r="C204" s="25">
        <v>0</v>
      </c>
      <c r="D204" s="25">
        <f t="shared" si="31"/>
        <v>1</v>
      </c>
      <c r="E204" s="26">
        <f t="shared" si="32"/>
        <v>1</v>
      </c>
    </row>
    <row r="205" spans="1:5" x14ac:dyDescent="0.3">
      <c r="A205" s="33" t="s">
        <v>7</v>
      </c>
      <c r="B205" s="25">
        <v>0</v>
      </c>
      <c r="C205" s="25">
        <v>0</v>
      </c>
      <c r="D205" s="25">
        <f t="shared" si="31"/>
        <v>0</v>
      </c>
      <c r="E205" s="26" t="str">
        <f t="shared" si="32"/>
        <v>-</v>
      </c>
    </row>
    <row r="206" spans="1:5" x14ac:dyDescent="0.3">
      <c r="A206" s="33" t="s">
        <v>14</v>
      </c>
      <c r="B206" s="25">
        <v>0</v>
      </c>
      <c r="C206" s="25">
        <v>0</v>
      </c>
      <c r="D206" s="25">
        <f t="shared" si="31"/>
        <v>0</v>
      </c>
      <c r="E206" s="26" t="str">
        <f t="shared" si="32"/>
        <v>-</v>
      </c>
    </row>
    <row r="207" spans="1:5" x14ac:dyDescent="0.3">
      <c r="A207" s="32" t="s">
        <v>55</v>
      </c>
      <c r="B207" s="23">
        <f>SUM(B208:B216)</f>
        <v>5</v>
      </c>
      <c r="C207" s="23">
        <f>SUM(C208:C216)</f>
        <v>0</v>
      </c>
      <c r="D207" s="23">
        <f t="shared" si="29"/>
        <v>5</v>
      </c>
      <c r="E207" s="24">
        <f t="shared" si="30"/>
        <v>1</v>
      </c>
    </row>
    <row r="208" spans="1:5" x14ac:dyDescent="0.3">
      <c r="A208" s="33" t="s">
        <v>12</v>
      </c>
      <c r="B208" s="77">
        <v>0</v>
      </c>
      <c r="C208" s="77">
        <v>0</v>
      </c>
      <c r="D208" s="25">
        <f t="shared" si="29"/>
        <v>0</v>
      </c>
      <c r="E208" s="26" t="str">
        <f t="shared" si="30"/>
        <v>-</v>
      </c>
    </row>
    <row r="209" spans="1:5" x14ac:dyDescent="0.3">
      <c r="A209" s="33" t="s">
        <v>11</v>
      </c>
      <c r="B209" s="77">
        <v>0</v>
      </c>
      <c r="C209" s="77">
        <v>0</v>
      </c>
      <c r="D209" s="25">
        <f t="shared" si="29"/>
        <v>0</v>
      </c>
      <c r="E209" s="26" t="str">
        <f t="shared" si="30"/>
        <v>-</v>
      </c>
    </row>
    <row r="210" spans="1:5" x14ac:dyDescent="0.3">
      <c r="A210" s="33" t="s">
        <v>41</v>
      </c>
      <c r="B210" s="77">
        <v>0</v>
      </c>
      <c r="C210" s="77">
        <v>0</v>
      </c>
      <c r="D210" s="25">
        <f t="shared" si="29"/>
        <v>0</v>
      </c>
      <c r="E210" s="26" t="str">
        <f t="shared" si="30"/>
        <v>-</v>
      </c>
    </row>
    <row r="211" spans="1:5" x14ac:dyDescent="0.3">
      <c r="A211" s="33" t="s">
        <v>9</v>
      </c>
      <c r="B211" s="77">
        <v>0</v>
      </c>
      <c r="C211" s="77">
        <v>0</v>
      </c>
      <c r="D211" s="25">
        <f t="shared" si="29"/>
        <v>0</v>
      </c>
      <c r="E211" s="26" t="str">
        <f t="shared" si="30"/>
        <v>-</v>
      </c>
    </row>
    <row r="212" spans="1:5" x14ac:dyDescent="0.3">
      <c r="A212" s="33" t="s">
        <v>10</v>
      </c>
      <c r="B212" s="77">
        <v>3</v>
      </c>
      <c r="C212" s="77">
        <v>0</v>
      </c>
      <c r="D212" s="25">
        <f t="shared" si="29"/>
        <v>3</v>
      </c>
      <c r="E212" s="26">
        <f t="shared" si="30"/>
        <v>1</v>
      </c>
    </row>
    <row r="213" spans="1:5" x14ac:dyDescent="0.3">
      <c r="A213" s="33" t="s">
        <v>13</v>
      </c>
      <c r="B213" s="77">
        <v>0</v>
      </c>
      <c r="C213" s="77">
        <v>0</v>
      </c>
      <c r="D213" s="25">
        <f t="shared" si="29"/>
        <v>0</v>
      </c>
      <c r="E213" s="26" t="str">
        <f t="shared" si="30"/>
        <v>-</v>
      </c>
    </row>
    <row r="214" spans="1:5" x14ac:dyDescent="0.3">
      <c r="A214" s="33" t="s">
        <v>15</v>
      </c>
      <c r="B214" s="77">
        <v>2</v>
      </c>
      <c r="C214" s="77">
        <v>0</v>
      </c>
      <c r="D214" s="25">
        <f t="shared" si="29"/>
        <v>2</v>
      </c>
      <c r="E214" s="26">
        <f t="shared" si="30"/>
        <v>1</v>
      </c>
    </row>
    <row r="215" spans="1:5" x14ac:dyDescent="0.3">
      <c r="A215" s="33" t="s">
        <v>7</v>
      </c>
      <c r="B215" s="77">
        <v>0</v>
      </c>
      <c r="C215" s="77">
        <v>0</v>
      </c>
      <c r="D215" s="25">
        <f t="shared" si="29"/>
        <v>0</v>
      </c>
      <c r="E215" s="26" t="str">
        <f t="shared" si="30"/>
        <v>-</v>
      </c>
    </row>
    <row r="216" spans="1:5" x14ac:dyDescent="0.3">
      <c r="A216" s="33" t="s">
        <v>14</v>
      </c>
      <c r="B216" s="77">
        <v>0</v>
      </c>
      <c r="C216" s="77">
        <v>0</v>
      </c>
      <c r="D216" s="25">
        <f t="shared" si="29"/>
        <v>0</v>
      </c>
      <c r="E216" s="26" t="str">
        <f t="shared" si="30"/>
        <v>-</v>
      </c>
    </row>
    <row r="217" spans="1:5" x14ac:dyDescent="0.3">
      <c r="A217" s="32" t="s">
        <v>56</v>
      </c>
      <c r="B217" s="23">
        <f>SUM(B218:B226)</f>
        <v>6</v>
      </c>
      <c r="C217" s="23">
        <f>SUM(C218:C226)</f>
        <v>0</v>
      </c>
      <c r="D217" s="23">
        <f t="shared" si="29"/>
        <v>6</v>
      </c>
      <c r="E217" s="24">
        <f t="shared" si="30"/>
        <v>1</v>
      </c>
    </row>
    <row r="218" spans="1:5" x14ac:dyDescent="0.3">
      <c r="A218" s="33" t="s">
        <v>12</v>
      </c>
      <c r="B218" s="25">
        <v>0</v>
      </c>
      <c r="C218" s="25">
        <v>0</v>
      </c>
      <c r="D218" s="25">
        <f t="shared" si="29"/>
        <v>0</v>
      </c>
      <c r="E218" s="26" t="str">
        <f t="shared" si="30"/>
        <v>-</v>
      </c>
    </row>
    <row r="219" spans="1:5" x14ac:dyDescent="0.3">
      <c r="A219" s="33" t="s">
        <v>11</v>
      </c>
      <c r="B219" s="25">
        <v>4</v>
      </c>
      <c r="C219" s="25">
        <v>0</v>
      </c>
      <c r="D219" s="25">
        <f t="shared" si="29"/>
        <v>4</v>
      </c>
      <c r="E219" s="26">
        <f t="shared" si="30"/>
        <v>1</v>
      </c>
    </row>
    <row r="220" spans="1:5" x14ac:dyDescent="0.3">
      <c r="A220" s="33" t="s">
        <v>41</v>
      </c>
      <c r="B220" s="25">
        <v>0</v>
      </c>
      <c r="C220" s="25">
        <v>0</v>
      </c>
      <c r="D220" s="25">
        <f t="shared" si="29"/>
        <v>0</v>
      </c>
      <c r="E220" s="26" t="str">
        <f t="shared" si="30"/>
        <v>-</v>
      </c>
    </row>
    <row r="221" spans="1:5" x14ac:dyDescent="0.3">
      <c r="A221" s="33" t="s">
        <v>9</v>
      </c>
      <c r="B221" s="25">
        <v>0</v>
      </c>
      <c r="C221" s="25">
        <v>0</v>
      </c>
      <c r="D221" s="25">
        <f t="shared" si="29"/>
        <v>0</v>
      </c>
      <c r="E221" s="26" t="str">
        <f t="shared" si="30"/>
        <v>-</v>
      </c>
    </row>
    <row r="222" spans="1:5" x14ac:dyDescent="0.3">
      <c r="A222" s="33" t="s">
        <v>10</v>
      </c>
      <c r="B222" s="25">
        <v>1</v>
      </c>
      <c r="C222" s="25">
        <v>0</v>
      </c>
      <c r="D222" s="25">
        <f t="shared" si="29"/>
        <v>1</v>
      </c>
      <c r="E222" s="26">
        <f t="shared" si="30"/>
        <v>1</v>
      </c>
    </row>
    <row r="223" spans="1:5" x14ac:dyDescent="0.3">
      <c r="A223" s="33" t="s">
        <v>13</v>
      </c>
      <c r="B223" s="25">
        <v>0</v>
      </c>
      <c r="C223" s="25">
        <v>0</v>
      </c>
      <c r="D223" s="25">
        <f t="shared" si="29"/>
        <v>0</v>
      </c>
      <c r="E223" s="26" t="str">
        <f t="shared" si="30"/>
        <v>-</v>
      </c>
    </row>
    <row r="224" spans="1:5" x14ac:dyDescent="0.3">
      <c r="A224" s="33" t="s">
        <v>15</v>
      </c>
      <c r="B224" s="25">
        <v>1</v>
      </c>
      <c r="C224" s="25">
        <v>0</v>
      </c>
      <c r="D224" s="25">
        <f t="shared" si="29"/>
        <v>1</v>
      </c>
      <c r="E224" s="26">
        <f t="shared" si="30"/>
        <v>1</v>
      </c>
    </row>
    <row r="225" spans="1:5" x14ac:dyDescent="0.3">
      <c r="A225" s="33" t="s">
        <v>7</v>
      </c>
      <c r="B225" s="25">
        <v>0</v>
      </c>
      <c r="C225" s="25">
        <v>0</v>
      </c>
      <c r="D225" s="25">
        <f t="shared" si="29"/>
        <v>0</v>
      </c>
      <c r="E225" s="26" t="str">
        <f t="shared" si="30"/>
        <v>-</v>
      </c>
    </row>
    <row r="226" spans="1:5" x14ac:dyDescent="0.3">
      <c r="A226" s="33" t="s">
        <v>14</v>
      </c>
      <c r="B226" s="25">
        <v>0</v>
      </c>
      <c r="C226" s="25">
        <v>0</v>
      </c>
      <c r="D226" s="25">
        <f t="shared" si="29"/>
        <v>0</v>
      </c>
      <c r="E226" s="26" t="str">
        <f t="shared" si="30"/>
        <v>-</v>
      </c>
    </row>
    <row r="227" spans="1:5" x14ac:dyDescent="0.3">
      <c r="A227" s="32" t="s">
        <v>57</v>
      </c>
      <c r="B227" s="23">
        <f>SUM(B228:B236)</f>
        <v>0</v>
      </c>
      <c r="C227" s="23">
        <f>SUM(C228:C236)</f>
        <v>0</v>
      </c>
      <c r="D227" s="23">
        <f t="shared" ref="D227:D236" si="33">SUM(B227:C227)</f>
        <v>0</v>
      </c>
      <c r="E227" s="24" t="str">
        <f t="shared" ref="E227:E236" si="34">IFERROR((B227/D227),"-")</f>
        <v>-</v>
      </c>
    </row>
    <row r="228" spans="1:5" x14ac:dyDescent="0.3">
      <c r="A228" s="33" t="s">
        <v>12</v>
      </c>
      <c r="B228" s="25">
        <v>0</v>
      </c>
      <c r="C228" s="25">
        <v>0</v>
      </c>
      <c r="D228" s="25">
        <f t="shared" si="33"/>
        <v>0</v>
      </c>
      <c r="E228" s="26" t="str">
        <f t="shared" si="34"/>
        <v>-</v>
      </c>
    </row>
    <row r="229" spans="1:5" x14ac:dyDescent="0.3">
      <c r="A229" s="33" t="s">
        <v>11</v>
      </c>
      <c r="B229" s="25">
        <v>0</v>
      </c>
      <c r="C229" s="25">
        <v>0</v>
      </c>
      <c r="D229" s="25">
        <f t="shared" si="33"/>
        <v>0</v>
      </c>
      <c r="E229" s="26" t="str">
        <f t="shared" si="34"/>
        <v>-</v>
      </c>
    </row>
    <row r="230" spans="1:5" x14ac:dyDescent="0.3">
      <c r="A230" s="33" t="s">
        <v>41</v>
      </c>
      <c r="B230" s="25">
        <v>0</v>
      </c>
      <c r="C230" s="25">
        <v>0</v>
      </c>
      <c r="D230" s="25">
        <f t="shared" si="33"/>
        <v>0</v>
      </c>
      <c r="E230" s="26" t="str">
        <f t="shared" si="34"/>
        <v>-</v>
      </c>
    </row>
    <row r="231" spans="1:5" x14ac:dyDescent="0.3">
      <c r="A231" s="33" t="s">
        <v>9</v>
      </c>
      <c r="B231" s="25">
        <v>0</v>
      </c>
      <c r="C231" s="25">
        <v>0</v>
      </c>
      <c r="D231" s="25">
        <f t="shared" si="33"/>
        <v>0</v>
      </c>
      <c r="E231" s="26" t="str">
        <f t="shared" si="34"/>
        <v>-</v>
      </c>
    </row>
    <row r="232" spans="1:5" x14ac:dyDescent="0.3">
      <c r="A232" s="33" t="s">
        <v>10</v>
      </c>
      <c r="B232" s="25">
        <v>0</v>
      </c>
      <c r="C232" s="25">
        <v>0</v>
      </c>
      <c r="D232" s="25">
        <f t="shared" si="33"/>
        <v>0</v>
      </c>
      <c r="E232" s="26" t="str">
        <f t="shared" si="34"/>
        <v>-</v>
      </c>
    </row>
    <row r="233" spans="1:5" x14ac:dyDescent="0.3">
      <c r="A233" s="33" t="s">
        <v>13</v>
      </c>
      <c r="B233" s="25">
        <v>0</v>
      </c>
      <c r="C233" s="25">
        <v>0</v>
      </c>
      <c r="D233" s="25">
        <f t="shared" si="33"/>
        <v>0</v>
      </c>
      <c r="E233" s="26" t="str">
        <f t="shared" si="34"/>
        <v>-</v>
      </c>
    </row>
    <row r="234" spans="1:5" x14ac:dyDescent="0.3">
      <c r="A234" s="33" t="s">
        <v>15</v>
      </c>
      <c r="B234" s="25">
        <v>0</v>
      </c>
      <c r="C234" s="25">
        <v>0</v>
      </c>
      <c r="D234" s="25">
        <f t="shared" si="33"/>
        <v>0</v>
      </c>
      <c r="E234" s="26" t="str">
        <f t="shared" si="34"/>
        <v>-</v>
      </c>
    </row>
    <row r="235" spans="1:5" x14ac:dyDescent="0.3">
      <c r="A235" s="33" t="s">
        <v>7</v>
      </c>
      <c r="B235" s="25">
        <v>0</v>
      </c>
      <c r="C235" s="25">
        <v>0</v>
      </c>
      <c r="D235" s="25">
        <f t="shared" si="33"/>
        <v>0</v>
      </c>
      <c r="E235" s="26" t="str">
        <f t="shared" si="34"/>
        <v>-</v>
      </c>
    </row>
    <row r="236" spans="1:5" x14ac:dyDescent="0.3">
      <c r="A236" s="33" t="s">
        <v>14</v>
      </c>
      <c r="B236" s="25">
        <v>0</v>
      </c>
      <c r="C236" s="25">
        <v>0</v>
      </c>
      <c r="D236" s="25">
        <f t="shared" si="33"/>
        <v>0</v>
      </c>
      <c r="E236" s="26" t="str">
        <f t="shared" si="34"/>
        <v>-</v>
      </c>
    </row>
    <row r="237" spans="1:5" x14ac:dyDescent="0.3">
      <c r="A237" s="30" t="s">
        <v>5</v>
      </c>
      <c r="B237" s="31">
        <f>SUM(B238,B248,B258,B268,B278,B298,B288)</f>
        <v>14</v>
      </c>
      <c r="C237" s="31">
        <f>SUM(C238,C248,C258,C268,C278,C298)</f>
        <v>0</v>
      </c>
      <c r="D237" s="31">
        <f t="shared" si="29"/>
        <v>14</v>
      </c>
      <c r="E237" s="26">
        <f t="shared" si="30"/>
        <v>1</v>
      </c>
    </row>
    <row r="238" spans="1:5" x14ac:dyDescent="0.3">
      <c r="A238" s="32" t="s">
        <v>58</v>
      </c>
      <c r="B238" s="23">
        <f>SUM(B239:B247)</f>
        <v>1</v>
      </c>
      <c r="C238" s="23">
        <f>SUM(C239:C247)</f>
        <v>0</v>
      </c>
      <c r="D238" s="23">
        <f t="shared" si="29"/>
        <v>1</v>
      </c>
      <c r="E238" s="24">
        <f t="shared" si="30"/>
        <v>1</v>
      </c>
    </row>
    <row r="239" spans="1:5" x14ac:dyDescent="0.3">
      <c r="A239" s="33" t="s">
        <v>12</v>
      </c>
      <c r="B239" s="25">
        <v>0</v>
      </c>
      <c r="C239" s="25">
        <v>0</v>
      </c>
      <c r="D239" s="25">
        <f t="shared" si="29"/>
        <v>0</v>
      </c>
      <c r="E239" s="26" t="str">
        <f t="shared" si="30"/>
        <v>-</v>
      </c>
    </row>
    <row r="240" spans="1:5" x14ac:dyDescent="0.3">
      <c r="A240" s="33" t="s">
        <v>11</v>
      </c>
      <c r="B240" s="25">
        <v>0</v>
      </c>
      <c r="C240" s="25">
        <v>0</v>
      </c>
      <c r="D240" s="25">
        <f t="shared" si="29"/>
        <v>0</v>
      </c>
      <c r="E240" s="26" t="str">
        <f t="shared" si="30"/>
        <v>-</v>
      </c>
    </row>
    <row r="241" spans="1:5" x14ac:dyDescent="0.3">
      <c r="A241" s="33" t="s">
        <v>41</v>
      </c>
      <c r="B241" s="25">
        <v>0</v>
      </c>
      <c r="C241" s="25">
        <v>0</v>
      </c>
      <c r="D241" s="25">
        <f t="shared" si="29"/>
        <v>0</v>
      </c>
      <c r="E241" s="26" t="str">
        <f t="shared" si="30"/>
        <v>-</v>
      </c>
    </row>
    <row r="242" spans="1:5" x14ac:dyDescent="0.3">
      <c r="A242" s="33" t="s">
        <v>9</v>
      </c>
      <c r="B242" s="25">
        <v>0</v>
      </c>
      <c r="C242" s="25">
        <v>0</v>
      </c>
      <c r="D242" s="25">
        <f t="shared" si="29"/>
        <v>0</v>
      </c>
      <c r="E242" s="26" t="str">
        <f t="shared" si="30"/>
        <v>-</v>
      </c>
    </row>
    <row r="243" spans="1:5" x14ac:dyDescent="0.3">
      <c r="A243" s="33" t="s">
        <v>10</v>
      </c>
      <c r="B243" s="25">
        <v>0</v>
      </c>
      <c r="C243" s="25">
        <v>0</v>
      </c>
      <c r="D243" s="25">
        <f t="shared" si="29"/>
        <v>0</v>
      </c>
      <c r="E243" s="26" t="str">
        <f t="shared" si="30"/>
        <v>-</v>
      </c>
    </row>
    <row r="244" spans="1:5" x14ac:dyDescent="0.3">
      <c r="A244" s="33" t="s">
        <v>13</v>
      </c>
      <c r="B244" s="25">
        <v>0</v>
      </c>
      <c r="C244" s="25">
        <v>0</v>
      </c>
      <c r="D244" s="25">
        <f t="shared" si="29"/>
        <v>0</v>
      </c>
      <c r="E244" s="26" t="str">
        <f t="shared" si="30"/>
        <v>-</v>
      </c>
    </row>
    <row r="245" spans="1:5" x14ac:dyDescent="0.3">
      <c r="A245" s="33" t="s">
        <v>15</v>
      </c>
      <c r="B245" s="25">
        <v>1</v>
      </c>
      <c r="C245" s="25">
        <v>0</v>
      </c>
      <c r="D245" s="25">
        <f t="shared" si="29"/>
        <v>1</v>
      </c>
      <c r="E245" s="26">
        <f t="shared" si="30"/>
        <v>1</v>
      </c>
    </row>
    <row r="246" spans="1:5" x14ac:dyDescent="0.3">
      <c r="A246" s="33" t="s">
        <v>7</v>
      </c>
      <c r="B246" s="25">
        <v>0</v>
      </c>
      <c r="C246" s="25">
        <v>0</v>
      </c>
      <c r="D246" s="25">
        <f t="shared" si="29"/>
        <v>0</v>
      </c>
      <c r="E246" s="26" t="str">
        <f t="shared" si="30"/>
        <v>-</v>
      </c>
    </row>
    <row r="247" spans="1:5" x14ac:dyDescent="0.3">
      <c r="A247" s="33" t="s">
        <v>14</v>
      </c>
      <c r="B247" s="25">
        <v>0</v>
      </c>
      <c r="C247" s="25">
        <v>0</v>
      </c>
      <c r="D247" s="25">
        <f t="shared" si="29"/>
        <v>0</v>
      </c>
      <c r="E247" s="26" t="str">
        <f t="shared" si="30"/>
        <v>-</v>
      </c>
    </row>
    <row r="248" spans="1:5" x14ac:dyDescent="0.3">
      <c r="A248" s="32" t="s">
        <v>59</v>
      </c>
      <c r="B248" s="23">
        <f>SUM(B249:B257)</f>
        <v>2</v>
      </c>
      <c r="C248" s="23">
        <f>SUM(C249:C257)</f>
        <v>0</v>
      </c>
      <c r="D248" s="23">
        <f t="shared" si="29"/>
        <v>2</v>
      </c>
      <c r="E248" s="24">
        <f t="shared" si="30"/>
        <v>1</v>
      </c>
    </row>
    <row r="249" spans="1:5" x14ac:dyDescent="0.3">
      <c r="A249" s="33" t="s">
        <v>12</v>
      </c>
      <c r="B249" s="25">
        <v>0</v>
      </c>
      <c r="C249" s="25">
        <v>0</v>
      </c>
      <c r="D249" s="25">
        <f t="shared" si="29"/>
        <v>0</v>
      </c>
      <c r="E249" s="26" t="str">
        <f t="shared" si="30"/>
        <v>-</v>
      </c>
    </row>
    <row r="250" spans="1:5" x14ac:dyDescent="0.3">
      <c r="A250" s="33" t="s">
        <v>11</v>
      </c>
      <c r="B250" s="25">
        <v>1</v>
      </c>
      <c r="C250" s="25">
        <v>0</v>
      </c>
      <c r="D250" s="25">
        <f t="shared" si="29"/>
        <v>1</v>
      </c>
      <c r="E250" s="26">
        <f t="shared" si="30"/>
        <v>1</v>
      </c>
    </row>
    <row r="251" spans="1:5" x14ac:dyDescent="0.3">
      <c r="A251" s="33" t="s">
        <v>41</v>
      </c>
      <c r="B251" s="25">
        <v>0</v>
      </c>
      <c r="C251" s="25">
        <v>0</v>
      </c>
      <c r="D251" s="25">
        <f t="shared" si="29"/>
        <v>0</v>
      </c>
      <c r="E251" s="26" t="str">
        <f t="shared" si="30"/>
        <v>-</v>
      </c>
    </row>
    <row r="252" spans="1:5" x14ac:dyDescent="0.3">
      <c r="A252" s="33" t="s">
        <v>9</v>
      </c>
      <c r="B252" s="25">
        <v>0</v>
      </c>
      <c r="C252" s="25">
        <v>0</v>
      </c>
      <c r="D252" s="25">
        <f t="shared" si="29"/>
        <v>0</v>
      </c>
      <c r="E252" s="26" t="str">
        <f t="shared" si="30"/>
        <v>-</v>
      </c>
    </row>
    <row r="253" spans="1:5" x14ac:dyDescent="0.3">
      <c r="A253" s="33" t="s">
        <v>10</v>
      </c>
      <c r="B253" s="25">
        <v>0</v>
      </c>
      <c r="C253" s="25">
        <v>0</v>
      </c>
      <c r="D253" s="25">
        <f t="shared" si="29"/>
        <v>0</v>
      </c>
      <c r="E253" s="26" t="str">
        <f t="shared" si="30"/>
        <v>-</v>
      </c>
    </row>
    <row r="254" spans="1:5" x14ac:dyDescent="0.3">
      <c r="A254" s="33" t="s">
        <v>13</v>
      </c>
      <c r="B254" s="25">
        <v>0</v>
      </c>
      <c r="C254" s="25">
        <v>0</v>
      </c>
      <c r="D254" s="25">
        <f t="shared" si="29"/>
        <v>0</v>
      </c>
      <c r="E254" s="26" t="str">
        <f t="shared" si="30"/>
        <v>-</v>
      </c>
    </row>
    <row r="255" spans="1:5" x14ac:dyDescent="0.3">
      <c r="A255" s="33" t="s">
        <v>15</v>
      </c>
      <c r="B255" s="25">
        <v>1</v>
      </c>
      <c r="C255" s="25">
        <v>0</v>
      </c>
      <c r="D255" s="25">
        <f t="shared" si="29"/>
        <v>1</v>
      </c>
      <c r="E255" s="26">
        <f t="shared" si="30"/>
        <v>1</v>
      </c>
    </row>
    <row r="256" spans="1:5" x14ac:dyDescent="0.3">
      <c r="A256" s="33" t="s">
        <v>7</v>
      </c>
      <c r="B256" s="25">
        <v>0</v>
      </c>
      <c r="C256" s="25">
        <v>0</v>
      </c>
      <c r="D256" s="25">
        <f t="shared" si="29"/>
        <v>0</v>
      </c>
      <c r="E256" s="26" t="str">
        <f t="shared" si="30"/>
        <v>-</v>
      </c>
    </row>
    <row r="257" spans="1:5" x14ac:dyDescent="0.3">
      <c r="A257" s="33" t="s">
        <v>14</v>
      </c>
      <c r="B257" s="25">
        <v>0</v>
      </c>
      <c r="C257" s="25">
        <v>0</v>
      </c>
      <c r="D257" s="25">
        <f t="shared" si="29"/>
        <v>0</v>
      </c>
      <c r="E257" s="26" t="str">
        <f t="shared" si="30"/>
        <v>-</v>
      </c>
    </row>
    <row r="258" spans="1:5" x14ac:dyDescent="0.3">
      <c r="A258" s="32" t="s">
        <v>60</v>
      </c>
      <c r="B258" s="23">
        <f>SUM(B259:B267)</f>
        <v>3</v>
      </c>
      <c r="C258" s="23">
        <f>SUM(C259:C267)</f>
        <v>0</v>
      </c>
      <c r="D258" s="23">
        <f t="shared" si="29"/>
        <v>3</v>
      </c>
      <c r="E258" s="24">
        <f t="shared" si="30"/>
        <v>1</v>
      </c>
    </row>
    <row r="259" spans="1:5" x14ac:dyDescent="0.3">
      <c r="A259" s="33" t="s">
        <v>12</v>
      </c>
      <c r="B259" s="25">
        <v>0</v>
      </c>
      <c r="C259" s="25">
        <v>0</v>
      </c>
      <c r="D259" s="25">
        <f t="shared" si="29"/>
        <v>0</v>
      </c>
      <c r="E259" s="26" t="str">
        <f t="shared" si="30"/>
        <v>-</v>
      </c>
    </row>
    <row r="260" spans="1:5" x14ac:dyDescent="0.3">
      <c r="A260" s="33" t="s">
        <v>11</v>
      </c>
      <c r="B260" s="25">
        <v>0</v>
      </c>
      <c r="C260" s="25">
        <v>0</v>
      </c>
      <c r="D260" s="25">
        <f t="shared" si="29"/>
        <v>0</v>
      </c>
      <c r="E260" s="26" t="str">
        <f t="shared" si="30"/>
        <v>-</v>
      </c>
    </row>
    <row r="261" spans="1:5" x14ac:dyDescent="0.3">
      <c r="A261" s="33" t="s">
        <v>41</v>
      </c>
      <c r="B261" s="25">
        <v>0</v>
      </c>
      <c r="C261" s="25">
        <v>0</v>
      </c>
      <c r="D261" s="25">
        <f t="shared" ref="D261:D307" si="35">SUM(B261:C261)</f>
        <v>0</v>
      </c>
      <c r="E261" s="26" t="str">
        <f t="shared" ref="E261:E308" si="36">IFERROR((B261/D261),"-")</f>
        <v>-</v>
      </c>
    </row>
    <row r="262" spans="1:5" x14ac:dyDescent="0.3">
      <c r="A262" s="33" t="s">
        <v>9</v>
      </c>
      <c r="B262" s="25">
        <v>0</v>
      </c>
      <c r="C262" s="25">
        <v>0</v>
      </c>
      <c r="D262" s="25">
        <f t="shared" si="35"/>
        <v>0</v>
      </c>
      <c r="E262" s="26" t="str">
        <f t="shared" si="36"/>
        <v>-</v>
      </c>
    </row>
    <row r="263" spans="1:5" x14ac:dyDescent="0.3">
      <c r="A263" s="33" t="s">
        <v>10</v>
      </c>
      <c r="B263" s="25">
        <v>0</v>
      </c>
      <c r="C263" s="25">
        <v>0</v>
      </c>
      <c r="D263" s="25">
        <f t="shared" si="35"/>
        <v>0</v>
      </c>
      <c r="E263" s="26" t="str">
        <f t="shared" si="36"/>
        <v>-</v>
      </c>
    </row>
    <row r="264" spans="1:5" x14ac:dyDescent="0.3">
      <c r="A264" s="33" t="s">
        <v>13</v>
      </c>
      <c r="B264" s="25">
        <v>0</v>
      </c>
      <c r="C264" s="25">
        <v>0</v>
      </c>
      <c r="D264" s="25">
        <f t="shared" si="35"/>
        <v>0</v>
      </c>
      <c r="E264" s="26" t="str">
        <f t="shared" si="36"/>
        <v>-</v>
      </c>
    </row>
    <row r="265" spans="1:5" x14ac:dyDescent="0.3">
      <c r="A265" s="33" t="s">
        <v>15</v>
      </c>
      <c r="B265" s="25">
        <v>2</v>
      </c>
      <c r="C265" s="25">
        <v>0</v>
      </c>
      <c r="D265" s="25">
        <f t="shared" si="35"/>
        <v>2</v>
      </c>
      <c r="E265" s="26">
        <f t="shared" si="36"/>
        <v>1</v>
      </c>
    </row>
    <row r="266" spans="1:5" x14ac:dyDescent="0.3">
      <c r="A266" s="33" t="s">
        <v>7</v>
      </c>
      <c r="B266" s="25">
        <v>1</v>
      </c>
      <c r="C266" s="25">
        <v>0</v>
      </c>
      <c r="D266" s="25">
        <f t="shared" si="35"/>
        <v>1</v>
      </c>
      <c r="E266" s="26">
        <f t="shared" si="36"/>
        <v>1</v>
      </c>
    </row>
    <row r="267" spans="1:5" x14ac:dyDescent="0.3">
      <c r="A267" s="33" t="s">
        <v>14</v>
      </c>
      <c r="B267" s="25">
        <v>0</v>
      </c>
      <c r="C267" s="25">
        <v>0</v>
      </c>
      <c r="D267" s="25">
        <f t="shared" si="35"/>
        <v>0</v>
      </c>
      <c r="E267" s="26" t="str">
        <f t="shared" si="36"/>
        <v>-</v>
      </c>
    </row>
    <row r="268" spans="1:5" x14ac:dyDescent="0.3">
      <c r="A268" s="32" t="s">
        <v>61</v>
      </c>
      <c r="B268" s="23">
        <f>SUM(B269:B277)</f>
        <v>5</v>
      </c>
      <c r="C268" s="23">
        <f>SUM(C269:C277)</f>
        <v>0</v>
      </c>
      <c r="D268" s="23">
        <f t="shared" si="35"/>
        <v>5</v>
      </c>
      <c r="E268" s="24">
        <f t="shared" si="36"/>
        <v>1</v>
      </c>
    </row>
    <row r="269" spans="1:5" x14ac:dyDescent="0.3">
      <c r="A269" s="33" t="s">
        <v>12</v>
      </c>
      <c r="B269" s="25">
        <v>0</v>
      </c>
      <c r="C269" s="25">
        <v>0</v>
      </c>
      <c r="D269" s="25">
        <f t="shared" si="35"/>
        <v>0</v>
      </c>
      <c r="E269" s="26" t="str">
        <f t="shared" si="36"/>
        <v>-</v>
      </c>
    </row>
    <row r="270" spans="1:5" x14ac:dyDescent="0.3">
      <c r="A270" s="33" t="s">
        <v>11</v>
      </c>
      <c r="B270" s="25">
        <v>2</v>
      </c>
      <c r="C270" s="25">
        <v>0</v>
      </c>
      <c r="D270" s="25">
        <f t="shared" si="35"/>
        <v>2</v>
      </c>
      <c r="E270" s="26">
        <f t="shared" si="36"/>
        <v>1</v>
      </c>
    </row>
    <row r="271" spans="1:5" x14ac:dyDescent="0.3">
      <c r="A271" s="33" t="s">
        <v>41</v>
      </c>
      <c r="B271" s="25">
        <v>0</v>
      </c>
      <c r="C271" s="25">
        <v>0</v>
      </c>
      <c r="D271" s="25">
        <f t="shared" si="35"/>
        <v>0</v>
      </c>
      <c r="E271" s="26" t="str">
        <f t="shared" si="36"/>
        <v>-</v>
      </c>
    </row>
    <row r="272" spans="1:5" x14ac:dyDescent="0.3">
      <c r="A272" s="33" t="s">
        <v>9</v>
      </c>
      <c r="B272" s="25">
        <v>0</v>
      </c>
      <c r="C272" s="25">
        <v>0</v>
      </c>
      <c r="D272" s="25">
        <f t="shared" si="35"/>
        <v>0</v>
      </c>
      <c r="E272" s="26" t="str">
        <f t="shared" si="36"/>
        <v>-</v>
      </c>
    </row>
    <row r="273" spans="1:5" x14ac:dyDescent="0.3">
      <c r="A273" s="33" t="s">
        <v>10</v>
      </c>
      <c r="B273" s="25">
        <v>0</v>
      </c>
      <c r="C273" s="25">
        <v>0</v>
      </c>
      <c r="D273" s="25">
        <f t="shared" si="35"/>
        <v>0</v>
      </c>
      <c r="E273" s="26" t="str">
        <f t="shared" si="36"/>
        <v>-</v>
      </c>
    </row>
    <row r="274" spans="1:5" x14ac:dyDescent="0.3">
      <c r="A274" s="33" t="s">
        <v>13</v>
      </c>
      <c r="B274" s="25">
        <v>0</v>
      </c>
      <c r="C274" s="25">
        <v>0</v>
      </c>
      <c r="D274" s="25">
        <f t="shared" si="35"/>
        <v>0</v>
      </c>
      <c r="E274" s="26" t="str">
        <f t="shared" si="36"/>
        <v>-</v>
      </c>
    </row>
    <row r="275" spans="1:5" x14ac:dyDescent="0.3">
      <c r="A275" s="33" t="s">
        <v>15</v>
      </c>
      <c r="B275" s="25">
        <v>3</v>
      </c>
      <c r="C275" s="25">
        <v>0</v>
      </c>
      <c r="D275" s="25">
        <f t="shared" si="35"/>
        <v>3</v>
      </c>
      <c r="E275" s="26">
        <f t="shared" si="36"/>
        <v>1</v>
      </c>
    </row>
    <row r="276" spans="1:5" x14ac:dyDescent="0.3">
      <c r="A276" s="33" t="s">
        <v>7</v>
      </c>
      <c r="B276" s="25">
        <v>0</v>
      </c>
      <c r="C276" s="25">
        <v>0</v>
      </c>
      <c r="D276" s="25">
        <f t="shared" si="35"/>
        <v>0</v>
      </c>
      <c r="E276" s="26" t="str">
        <f t="shared" si="36"/>
        <v>-</v>
      </c>
    </row>
    <row r="277" spans="1:5" x14ac:dyDescent="0.3">
      <c r="A277" s="33" t="s">
        <v>14</v>
      </c>
      <c r="B277" s="25">
        <v>0</v>
      </c>
      <c r="C277" s="25">
        <v>0</v>
      </c>
      <c r="D277" s="25">
        <f t="shared" si="35"/>
        <v>0</v>
      </c>
      <c r="E277" s="26" t="str">
        <f t="shared" si="36"/>
        <v>-</v>
      </c>
    </row>
    <row r="278" spans="1:5" x14ac:dyDescent="0.3">
      <c r="A278" s="32" t="s">
        <v>62</v>
      </c>
      <c r="B278" s="23">
        <f>SUM(B279:B287)</f>
        <v>2</v>
      </c>
      <c r="C278" s="23">
        <f>SUM(C279:C287)</f>
        <v>0</v>
      </c>
      <c r="D278" s="23">
        <f t="shared" si="35"/>
        <v>2</v>
      </c>
      <c r="E278" s="24">
        <f t="shared" si="36"/>
        <v>1</v>
      </c>
    </row>
    <row r="279" spans="1:5" x14ac:dyDescent="0.3">
      <c r="A279" s="33" t="s">
        <v>12</v>
      </c>
      <c r="B279" s="25">
        <v>0</v>
      </c>
      <c r="C279" s="25">
        <v>0</v>
      </c>
      <c r="D279" s="25">
        <f t="shared" si="35"/>
        <v>0</v>
      </c>
      <c r="E279" s="26" t="str">
        <f t="shared" si="36"/>
        <v>-</v>
      </c>
    </row>
    <row r="280" spans="1:5" x14ac:dyDescent="0.3">
      <c r="A280" s="33" t="s">
        <v>11</v>
      </c>
      <c r="B280" s="25">
        <v>1</v>
      </c>
      <c r="C280" s="25">
        <v>0</v>
      </c>
      <c r="D280" s="25">
        <f t="shared" si="35"/>
        <v>1</v>
      </c>
      <c r="E280" s="26">
        <f t="shared" si="36"/>
        <v>1</v>
      </c>
    </row>
    <row r="281" spans="1:5" x14ac:dyDescent="0.3">
      <c r="A281" s="33" t="s">
        <v>41</v>
      </c>
      <c r="B281" s="25">
        <v>0</v>
      </c>
      <c r="C281" s="25">
        <v>0</v>
      </c>
      <c r="D281" s="25">
        <f t="shared" si="35"/>
        <v>0</v>
      </c>
      <c r="E281" s="26" t="str">
        <f t="shared" si="36"/>
        <v>-</v>
      </c>
    </row>
    <row r="282" spans="1:5" x14ac:dyDescent="0.3">
      <c r="A282" s="33" t="s">
        <v>9</v>
      </c>
      <c r="B282" s="25">
        <v>0</v>
      </c>
      <c r="C282" s="25">
        <v>0</v>
      </c>
      <c r="D282" s="25">
        <f t="shared" si="35"/>
        <v>0</v>
      </c>
      <c r="E282" s="26" t="str">
        <f t="shared" si="36"/>
        <v>-</v>
      </c>
    </row>
    <row r="283" spans="1:5" x14ac:dyDescent="0.3">
      <c r="A283" s="33" t="s">
        <v>10</v>
      </c>
      <c r="B283" s="25">
        <v>0</v>
      </c>
      <c r="C283" s="25">
        <v>0</v>
      </c>
      <c r="D283" s="25">
        <f t="shared" si="35"/>
        <v>0</v>
      </c>
      <c r="E283" s="26" t="str">
        <f t="shared" si="36"/>
        <v>-</v>
      </c>
    </row>
    <row r="284" spans="1:5" x14ac:dyDescent="0.3">
      <c r="A284" s="33" t="s">
        <v>13</v>
      </c>
      <c r="B284" s="25">
        <v>0</v>
      </c>
      <c r="C284" s="25">
        <v>0</v>
      </c>
      <c r="D284" s="25">
        <f t="shared" si="35"/>
        <v>0</v>
      </c>
      <c r="E284" s="26" t="str">
        <f t="shared" si="36"/>
        <v>-</v>
      </c>
    </row>
    <row r="285" spans="1:5" x14ac:dyDescent="0.3">
      <c r="A285" s="33" t="s">
        <v>15</v>
      </c>
      <c r="B285" s="25">
        <v>1</v>
      </c>
      <c r="C285" s="25">
        <v>0</v>
      </c>
      <c r="D285" s="25">
        <f t="shared" si="35"/>
        <v>1</v>
      </c>
      <c r="E285" s="26">
        <f t="shared" si="36"/>
        <v>1</v>
      </c>
    </row>
    <row r="286" spans="1:5" x14ac:dyDescent="0.3">
      <c r="A286" s="33" t="s">
        <v>7</v>
      </c>
      <c r="B286" s="25">
        <v>0</v>
      </c>
      <c r="C286" s="25">
        <v>0</v>
      </c>
      <c r="D286" s="25">
        <f t="shared" si="35"/>
        <v>0</v>
      </c>
      <c r="E286" s="26" t="str">
        <f t="shared" si="36"/>
        <v>-</v>
      </c>
    </row>
    <row r="287" spans="1:5" x14ac:dyDescent="0.3">
      <c r="A287" s="33" t="s">
        <v>14</v>
      </c>
      <c r="B287" s="25">
        <v>0</v>
      </c>
      <c r="C287" s="25">
        <v>0</v>
      </c>
      <c r="D287" s="25">
        <f t="shared" si="35"/>
        <v>0</v>
      </c>
      <c r="E287" s="26" t="str">
        <f t="shared" si="36"/>
        <v>-</v>
      </c>
    </row>
    <row r="288" spans="1:5" x14ac:dyDescent="0.3">
      <c r="A288" s="32" t="s">
        <v>63</v>
      </c>
      <c r="B288" s="23">
        <f>SUM(B289:B297)</f>
        <v>0</v>
      </c>
      <c r="C288" s="23">
        <f>SUM(C289:C297)</f>
        <v>0</v>
      </c>
      <c r="D288" s="23">
        <f t="shared" ref="D288:D297" si="37">SUM(B288:C288)</f>
        <v>0</v>
      </c>
      <c r="E288" s="24" t="str">
        <f t="shared" ref="E288:E297" si="38">IFERROR((B288/D288),"-")</f>
        <v>-</v>
      </c>
    </row>
    <row r="289" spans="1:5" x14ac:dyDescent="0.3">
      <c r="A289" s="33" t="s">
        <v>12</v>
      </c>
      <c r="B289" s="25">
        <v>0</v>
      </c>
      <c r="C289" s="25">
        <v>0</v>
      </c>
      <c r="D289" s="25">
        <f t="shared" si="37"/>
        <v>0</v>
      </c>
      <c r="E289" s="26" t="str">
        <f t="shared" si="38"/>
        <v>-</v>
      </c>
    </row>
    <row r="290" spans="1:5" x14ac:dyDescent="0.3">
      <c r="A290" s="33" t="s">
        <v>11</v>
      </c>
      <c r="B290" s="25">
        <v>0</v>
      </c>
      <c r="C290" s="25">
        <v>0</v>
      </c>
      <c r="D290" s="25">
        <f t="shared" si="37"/>
        <v>0</v>
      </c>
      <c r="E290" s="26" t="str">
        <f t="shared" si="38"/>
        <v>-</v>
      </c>
    </row>
    <row r="291" spans="1:5" x14ac:dyDescent="0.3">
      <c r="A291" s="33" t="s">
        <v>41</v>
      </c>
      <c r="B291" s="25">
        <v>0</v>
      </c>
      <c r="C291" s="25">
        <v>0</v>
      </c>
      <c r="D291" s="25">
        <f t="shared" si="37"/>
        <v>0</v>
      </c>
      <c r="E291" s="26" t="str">
        <f t="shared" si="38"/>
        <v>-</v>
      </c>
    </row>
    <row r="292" spans="1:5" x14ac:dyDescent="0.3">
      <c r="A292" s="33" t="s">
        <v>9</v>
      </c>
      <c r="B292" s="25">
        <v>0</v>
      </c>
      <c r="C292" s="25">
        <v>0</v>
      </c>
      <c r="D292" s="25">
        <f t="shared" si="37"/>
        <v>0</v>
      </c>
      <c r="E292" s="26" t="str">
        <f t="shared" si="38"/>
        <v>-</v>
      </c>
    </row>
    <row r="293" spans="1:5" x14ac:dyDescent="0.3">
      <c r="A293" s="33" t="s">
        <v>10</v>
      </c>
      <c r="B293" s="25">
        <v>0</v>
      </c>
      <c r="C293" s="25">
        <v>0</v>
      </c>
      <c r="D293" s="25">
        <f t="shared" si="37"/>
        <v>0</v>
      </c>
      <c r="E293" s="26" t="str">
        <f t="shared" si="38"/>
        <v>-</v>
      </c>
    </row>
    <row r="294" spans="1:5" x14ac:dyDescent="0.3">
      <c r="A294" s="33" t="s">
        <v>13</v>
      </c>
      <c r="B294" s="25">
        <v>0</v>
      </c>
      <c r="C294" s="25">
        <v>0</v>
      </c>
      <c r="D294" s="25">
        <f t="shared" si="37"/>
        <v>0</v>
      </c>
      <c r="E294" s="26" t="str">
        <f t="shared" si="38"/>
        <v>-</v>
      </c>
    </row>
    <row r="295" spans="1:5" x14ac:dyDescent="0.3">
      <c r="A295" s="33" t="s">
        <v>15</v>
      </c>
      <c r="B295" s="25">
        <v>0</v>
      </c>
      <c r="C295" s="25">
        <v>0</v>
      </c>
      <c r="D295" s="25">
        <f t="shared" si="37"/>
        <v>0</v>
      </c>
      <c r="E295" s="26" t="str">
        <f t="shared" si="38"/>
        <v>-</v>
      </c>
    </row>
    <row r="296" spans="1:5" x14ac:dyDescent="0.3">
      <c r="A296" s="33" t="s">
        <v>7</v>
      </c>
      <c r="B296" s="25">
        <v>0</v>
      </c>
      <c r="C296" s="25">
        <v>0</v>
      </c>
      <c r="D296" s="25">
        <f t="shared" si="37"/>
        <v>0</v>
      </c>
      <c r="E296" s="26" t="str">
        <f t="shared" si="38"/>
        <v>-</v>
      </c>
    </row>
    <row r="297" spans="1:5" x14ac:dyDescent="0.3">
      <c r="A297" s="33" t="s">
        <v>14</v>
      </c>
      <c r="B297" s="25">
        <v>0</v>
      </c>
      <c r="C297" s="25">
        <v>0</v>
      </c>
      <c r="D297" s="25">
        <f t="shared" si="37"/>
        <v>0</v>
      </c>
      <c r="E297" s="26" t="str">
        <f t="shared" si="38"/>
        <v>-</v>
      </c>
    </row>
    <row r="298" spans="1:5" x14ac:dyDescent="0.3">
      <c r="A298" s="32" t="s">
        <v>64</v>
      </c>
      <c r="B298" s="23">
        <f>SUM(B299:B307)</f>
        <v>1</v>
      </c>
      <c r="C298" s="23">
        <f>SUM(C299:C307)</f>
        <v>0</v>
      </c>
      <c r="D298" s="23">
        <f t="shared" si="35"/>
        <v>1</v>
      </c>
      <c r="E298" s="24">
        <f t="shared" si="36"/>
        <v>1</v>
      </c>
    </row>
    <row r="299" spans="1:5" x14ac:dyDescent="0.3">
      <c r="A299" s="33" t="s">
        <v>12</v>
      </c>
      <c r="B299" s="25">
        <v>0</v>
      </c>
      <c r="C299" s="25">
        <v>0</v>
      </c>
      <c r="D299" s="25">
        <f t="shared" si="35"/>
        <v>0</v>
      </c>
      <c r="E299" s="26" t="str">
        <f t="shared" si="36"/>
        <v>-</v>
      </c>
    </row>
    <row r="300" spans="1:5" x14ac:dyDescent="0.3">
      <c r="A300" s="33" t="s">
        <v>11</v>
      </c>
      <c r="B300" s="25">
        <v>0</v>
      </c>
      <c r="C300" s="25">
        <v>0</v>
      </c>
      <c r="D300" s="25">
        <f t="shared" si="35"/>
        <v>0</v>
      </c>
      <c r="E300" s="26" t="str">
        <f t="shared" si="36"/>
        <v>-</v>
      </c>
    </row>
    <row r="301" spans="1:5" x14ac:dyDescent="0.3">
      <c r="A301" s="33" t="s">
        <v>41</v>
      </c>
      <c r="B301" s="25">
        <v>0</v>
      </c>
      <c r="C301" s="25">
        <v>0</v>
      </c>
      <c r="D301" s="25">
        <f t="shared" si="35"/>
        <v>0</v>
      </c>
      <c r="E301" s="26" t="str">
        <f t="shared" si="36"/>
        <v>-</v>
      </c>
    </row>
    <row r="302" spans="1:5" x14ac:dyDescent="0.3">
      <c r="A302" s="33" t="s">
        <v>9</v>
      </c>
      <c r="B302" s="25">
        <v>0</v>
      </c>
      <c r="C302" s="25">
        <v>0</v>
      </c>
      <c r="D302" s="25">
        <f t="shared" si="35"/>
        <v>0</v>
      </c>
      <c r="E302" s="26" t="str">
        <f t="shared" si="36"/>
        <v>-</v>
      </c>
    </row>
    <row r="303" spans="1:5" x14ac:dyDescent="0.3">
      <c r="A303" s="33" t="s">
        <v>10</v>
      </c>
      <c r="B303" s="25">
        <v>1</v>
      </c>
      <c r="C303" s="25">
        <v>0</v>
      </c>
      <c r="D303" s="25">
        <f t="shared" si="35"/>
        <v>1</v>
      </c>
      <c r="E303" s="26">
        <f t="shared" si="36"/>
        <v>1</v>
      </c>
    </row>
    <row r="304" spans="1:5" x14ac:dyDescent="0.3">
      <c r="A304" s="33" t="s">
        <v>13</v>
      </c>
      <c r="B304" s="25">
        <v>0</v>
      </c>
      <c r="C304" s="25">
        <v>0</v>
      </c>
      <c r="D304" s="25">
        <f t="shared" si="35"/>
        <v>0</v>
      </c>
      <c r="E304" s="26" t="str">
        <f t="shared" si="36"/>
        <v>-</v>
      </c>
    </row>
    <row r="305" spans="1:5" x14ac:dyDescent="0.3">
      <c r="A305" s="33" t="s">
        <v>15</v>
      </c>
      <c r="B305" s="25">
        <v>0</v>
      </c>
      <c r="C305" s="25">
        <v>0</v>
      </c>
      <c r="D305" s="25">
        <f t="shared" si="35"/>
        <v>0</v>
      </c>
      <c r="E305" s="26" t="str">
        <f t="shared" si="36"/>
        <v>-</v>
      </c>
    </row>
    <row r="306" spans="1:5" x14ac:dyDescent="0.3">
      <c r="A306" s="33" t="s">
        <v>7</v>
      </c>
      <c r="B306" s="25">
        <v>0</v>
      </c>
      <c r="C306" s="25">
        <v>0</v>
      </c>
      <c r="D306" s="25">
        <f t="shared" si="35"/>
        <v>0</v>
      </c>
      <c r="E306" s="26" t="str">
        <f t="shared" si="36"/>
        <v>-</v>
      </c>
    </row>
    <row r="307" spans="1:5" x14ac:dyDescent="0.3">
      <c r="A307" s="33" t="s">
        <v>14</v>
      </c>
      <c r="B307" s="25">
        <v>0</v>
      </c>
      <c r="C307" s="25">
        <v>0</v>
      </c>
      <c r="D307" s="25">
        <f t="shared" si="35"/>
        <v>0</v>
      </c>
      <c r="E307" s="26" t="str">
        <f t="shared" si="36"/>
        <v>-</v>
      </c>
    </row>
    <row r="308" spans="1:5" x14ac:dyDescent="0.3">
      <c r="A308" s="34" t="s">
        <v>66</v>
      </c>
      <c r="B308" s="28">
        <f>SUM(B298,B278,B268,B258,B248,B238,B217,B207,B187,B177,B288,B227,B197)</f>
        <v>30</v>
      </c>
      <c r="C308" s="28">
        <f t="shared" ref="C308:D308" si="39">SUM(C298,C278,C268,C258,C248,C238,C217,C207,C187,C177,C288,C227,C197)</f>
        <v>0</v>
      </c>
      <c r="D308" s="28">
        <f t="shared" si="39"/>
        <v>30</v>
      </c>
      <c r="E308" s="35">
        <f t="shared" si="36"/>
        <v>1</v>
      </c>
    </row>
  </sheetData>
  <pageMargins left="0.7" right="0.7" top="0.75" bottom="0.75" header="0.3" footer="0.3"/>
  <pageSetup fitToHeight="0" orientation="portrait" r:id="rId1"/>
  <headerFooter>
    <oddHeader>&amp;C&amp;"Century Gothic,Bold"&amp;12&amp;A</oddHeader>
  </headerFooter>
  <rowBreaks count="9" manualBreakCount="9">
    <brk id="20" max="16383" man="1"/>
    <brk id="52" max="16383" man="1"/>
    <brk id="82" max="16383" man="1"/>
    <brk id="112" max="16383" man="1"/>
    <brk id="142" max="16383" man="1"/>
    <brk id="155" max="16383" man="1"/>
    <brk id="186" max="16383" man="1"/>
    <brk id="226" max="16383" man="1"/>
    <brk id="257" max="16383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/>
  </sheetViews>
  <sheetFormatPr defaultRowHeight="12.75" x14ac:dyDescent="0.2"/>
  <cols>
    <col min="1" max="1" width="62.140625" bestFit="1" customWidth="1"/>
    <col min="2" max="2" width="8.5703125" style="38" bestFit="1" customWidth="1"/>
    <col min="3" max="3" width="11.140625" style="38" bestFit="1" customWidth="1"/>
    <col min="4" max="4" width="17" style="38" bestFit="1" customWidth="1"/>
  </cols>
  <sheetData>
    <row r="1" spans="1:5" s="14" customFormat="1" ht="17.25" x14ac:dyDescent="0.3">
      <c r="A1" s="52" t="s">
        <v>83</v>
      </c>
      <c r="B1" s="21" t="s">
        <v>48</v>
      </c>
      <c r="C1" s="21" t="s">
        <v>47</v>
      </c>
      <c r="D1" s="21" t="s">
        <v>46</v>
      </c>
      <c r="E1" s="6"/>
    </row>
    <row r="2" spans="1:5" s="14" customFormat="1" ht="17.25" x14ac:dyDescent="0.3">
      <c r="A2" s="5" t="s">
        <v>28</v>
      </c>
      <c r="B2" s="37">
        <v>71</v>
      </c>
      <c r="C2" s="37">
        <v>57</v>
      </c>
      <c r="D2" s="47">
        <f>IFERROR(SUM(C2/B2),"-")</f>
        <v>0.80281690140845074</v>
      </c>
      <c r="E2" s="7"/>
    </row>
    <row r="3" spans="1:5" s="14" customFormat="1" ht="17.25" x14ac:dyDescent="0.3">
      <c r="A3" s="5" t="s">
        <v>29</v>
      </c>
      <c r="B3" s="37">
        <v>0</v>
      </c>
      <c r="C3" s="37">
        <v>0</v>
      </c>
      <c r="D3" s="47" t="str">
        <f>IFERROR(SUM(C3/B3),"-")</f>
        <v>-</v>
      </c>
      <c r="E3" s="7"/>
    </row>
    <row r="14" spans="1:5" ht="17.25" x14ac:dyDescent="0.3">
      <c r="A14" s="14"/>
    </row>
  </sheetData>
  <pageMargins left="0.53125" right="0.5" top="0.875" bottom="0.75" header="0.3" footer="0.3"/>
  <pageSetup orientation="portrait" r:id="rId1"/>
  <headerFooter>
    <oddHeader>&amp;C&amp;"Century Gothic,Bold"&amp;12&amp;A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zoomScaleNormal="100" workbookViewId="0"/>
  </sheetViews>
  <sheetFormatPr defaultRowHeight="12.75" customHeight="1" x14ac:dyDescent="0.3"/>
  <cols>
    <col min="1" max="1" width="24" style="14" bestFit="1" customWidth="1"/>
    <col min="2" max="2" width="48.28515625" style="14" bestFit="1" customWidth="1"/>
    <col min="3" max="3" width="20.140625" style="19" bestFit="1" customWidth="1"/>
    <col min="4" max="4" width="19.42578125" style="19" bestFit="1" customWidth="1"/>
    <col min="5" max="5" width="30.5703125" style="19" bestFit="1" customWidth="1"/>
    <col min="6" max="16384" width="9.140625" style="14"/>
  </cols>
  <sheetData>
    <row r="1" spans="1:5" ht="17.25" x14ac:dyDescent="0.3">
      <c r="A1" s="57" t="s">
        <v>0</v>
      </c>
      <c r="B1" s="58"/>
      <c r="C1" s="36"/>
      <c r="D1" s="36"/>
      <c r="E1" s="36"/>
    </row>
    <row r="2" spans="1:5" ht="17.25" x14ac:dyDescent="0.3">
      <c r="A2" s="61" t="s">
        <v>69</v>
      </c>
      <c r="B2" s="61" t="s">
        <v>70</v>
      </c>
      <c r="C2" s="61" t="s">
        <v>71</v>
      </c>
      <c r="D2" s="37"/>
      <c r="E2" s="37"/>
    </row>
    <row r="3" spans="1:5" ht="17.25" x14ac:dyDescent="0.3">
      <c r="A3" s="4" t="s">
        <v>82</v>
      </c>
      <c r="B3" s="73" t="s">
        <v>26</v>
      </c>
      <c r="C3" s="42">
        <v>4</v>
      </c>
      <c r="D3" s="37"/>
      <c r="E3" s="37"/>
    </row>
    <row r="4" spans="1:5" ht="17.25" x14ac:dyDescent="0.3">
      <c r="A4" s="4" t="s">
        <v>82</v>
      </c>
      <c r="B4" s="73" t="s">
        <v>27</v>
      </c>
      <c r="C4" s="42">
        <v>65</v>
      </c>
      <c r="D4" s="37"/>
      <c r="E4" s="37"/>
    </row>
    <row r="5" spans="1:5" ht="17.25" x14ac:dyDescent="0.3">
      <c r="A5" s="63" t="s">
        <v>25</v>
      </c>
      <c r="B5" s="64"/>
      <c r="C5" s="65">
        <f>SUM(C3:C4)</f>
        <v>69</v>
      </c>
      <c r="D5" s="37"/>
      <c r="E5" s="37"/>
    </row>
    <row r="6" spans="1:5" ht="17.25" x14ac:dyDescent="0.3">
      <c r="A6" s="59" t="s">
        <v>1</v>
      </c>
      <c r="B6" s="60"/>
      <c r="C6" s="37"/>
      <c r="D6" s="37"/>
      <c r="E6" s="37"/>
    </row>
    <row r="7" spans="1:5" ht="17.25" x14ac:dyDescent="0.3">
      <c r="A7" s="57" t="s">
        <v>2</v>
      </c>
      <c r="B7" s="58"/>
      <c r="C7" s="36"/>
      <c r="D7" s="36"/>
      <c r="E7" s="36"/>
    </row>
    <row r="8" spans="1:5" ht="17.25" x14ac:dyDescent="0.3">
      <c r="A8" s="61" t="s">
        <v>69</v>
      </c>
      <c r="B8" s="61" t="s">
        <v>70</v>
      </c>
      <c r="C8" s="61" t="s">
        <v>71</v>
      </c>
      <c r="D8" s="62" t="s">
        <v>72</v>
      </c>
      <c r="E8" s="62" t="s">
        <v>73</v>
      </c>
    </row>
    <row r="9" spans="1:5" ht="17.25" x14ac:dyDescent="0.3">
      <c r="A9" s="4" t="s">
        <v>82</v>
      </c>
      <c r="B9" s="73" t="s">
        <v>26</v>
      </c>
      <c r="C9" s="42">
        <v>4</v>
      </c>
      <c r="D9" s="42">
        <v>4</v>
      </c>
      <c r="E9" s="43">
        <f>IFERROR((D9/C9),"-")</f>
        <v>1</v>
      </c>
    </row>
    <row r="10" spans="1:5" ht="17.25" x14ac:dyDescent="0.3">
      <c r="A10" s="4" t="s">
        <v>82</v>
      </c>
      <c r="B10" s="73" t="s">
        <v>27</v>
      </c>
      <c r="C10" s="42">
        <v>65</v>
      </c>
      <c r="D10" s="42">
        <v>34</v>
      </c>
      <c r="E10" s="43">
        <f>IFERROR((D10/C10),"-")</f>
        <v>0.52307692307692311</v>
      </c>
    </row>
    <row r="11" spans="1:5" ht="17.25" x14ac:dyDescent="0.3">
      <c r="A11" s="63" t="s">
        <v>25</v>
      </c>
      <c r="B11" s="64"/>
      <c r="C11" s="65">
        <f>SUM(C9:C10)</f>
        <v>69</v>
      </c>
      <c r="D11" s="65">
        <f>SUM(D9:D10)</f>
        <v>38</v>
      </c>
      <c r="E11" s="66">
        <f>IFERROR((D11/C11),"-")</f>
        <v>0.55072463768115942</v>
      </c>
    </row>
    <row r="12" spans="1:5" ht="17.25" x14ac:dyDescent="0.3">
      <c r="A12" s="59" t="s">
        <v>1</v>
      </c>
      <c r="B12" s="60"/>
      <c r="C12" s="37"/>
      <c r="D12" s="37"/>
      <c r="E12" s="37"/>
    </row>
    <row r="13" spans="1:5" ht="17.25" x14ac:dyDescent="0.3">
      <c r="A13" s="57" t="s">
        <v>3</v>
      </c>
      <c r="B13" s="58"/>
      <c r="C13" s="36"/>
      <c r="D13" s="36"/>
      <c r="E13" s="36"/>
    </row>
    <row r="14" spans="1:5" ht="17.25" x14ac:dyDescent="0.3">
      <c r="A14" s="61" t="s">
        <v>69</v>
      </c>
      <c r="B14" s="61" t="s">
        <v>32</v>
      </c>
      <c r="C14" s="61" t="s">
        <v>71</v>
      </c>
      <c r="D14" s="62" t="s">
        <v>72</v>
      </c>
      <c r="E14" s="62" t="s">
        <v>73</v>
      </c>
    </row>
    <row r="15" spans="1:5" ht="17.25" x14ac:dyDescent="0.3">
      <c r="A15" s="4" t="s">
        <v>82</v>
      </c>
      <c r="B15" s="73" t="s">
        <v>4</v>
      </c>
      <c r="C15" s="42">
        <v>36</v>
      </c>
      <c r="D15" s="42">
        <v>19</v>
      </c>
      <c r="E15" s="43">
        <f>IFERROR((D15/C15),"-")</f>
        <v>0.52777777777777779</v>
      </c>
    </row>
    <row r="16" spans="1:5" ht="17.25" x14ac:dyDescent="0.3">
      <c r="A16" s="4" t="s">
        <v>82</v>
      </c>
      <c r="B16" s="73" t="s">
        <v>5</v>
      </c>
      <c r="C16" s="42">
        <v>33</v>
      </c>
      <c r="D16" s="42">
        <v>19</v>
      </c>
      <c r="E16" s="43">
        <f>IFERROR((D16/C16),"-")</f>
        <v>0.5757575757575758</v>
      </c>
    </row>
    <row r="17" spans="1:5" ht="17.25" x14ac:dyDescent="0.3">
      <c r="A17" s="59" t="s">
        <v>1</v>
      </c>
      <c r="B17" s="60"/>
      <c r="C17" s="37"/>
      <c r="D17" s="37"/>
      <c r="E17" s="37"/>
    </row>
    <row r="18" spans="1:5" ht="17.25" x14ac:dyDescent="0.3">
      <c r="A18" s="57" t="s">
        <v>6</v>
      </c>
      <c r="B18" s="6"/>
      <c r="C18" s="36"/>
      <c r="D18" s="36"/>
      <c r="E18" s="36"/>
    </row>
    <row r="19" spans="1:5" ht="17.25" x14ac:dyDescent="0.3">
      <c r="A19" s="61" t="s">
        <v>69</v>
      </c>
      <c r="B19" s="61" t="s">
        <v>74</v>
      </c>
      <c r="C19" s="61" t="s">
        <v>71</v>
      </c>
      <c r="D19" s="62" t="s">
        <v>72</v>
      </c>
      <c r="E19" s="62" t="s">
        <v>73</v>
      </c>
    </row>
    <row r="20" spans="1:5" ht="17.25" x14ac:dyDescent="0.3">
      <c r="A20" s="4" t="s">
        <v>82</v>
      </c>
      <c r="B20" s="73" t="s">
        <v>12</v>
      </c>
      <c r="C20" s="42">
        <v>2</v>
      </c>
      <c r="D20" s="42">
        <v>2</v>
      </c>
      <c r="E20" s="43">
        <f t="shared" ref="E20:E27" si="0">IFERROR((D20/C20),"-")</f>
        <v>1</v>
      </c>
    </row>
    <row r="21" spans="1:5" ht="17.25" x14ac:dyDescent="0.3">
      <c r="A21" s="4" t="s">
        <v>82</v>
      </c>
      <c r="B21" s="73" t="s">
        <v>11</v>
      </c>
      <c r="C21" s="42">
        <v>19</v>
      </c>
      <c r="D21" s="42">
        <v>10</v>
      </c>
      <c r="E21" s="43">
        <f t="shared" si="0"/>
        <v>0.52631578947368418</v>
      </c>
    </row>
    <row r="22" spans="1:5" ht="17.25" x14ac:dyDescent="0.3">
      <c r="A22" s="4" t="s">
        <v>82</v>
      </c>
      <c r="B22" s="73" t="s">
        <v>8</v>
      </c>
      <c r="C22" s="42" t="s">
        <v>84</v>
      </c>
      <c r="D22" s="42" t="s">
        <v>84</v>
      </c>
      <c r="E22" s="43" t="s">
        <v>84</v>
      </c>
    </row>
    <row r="23" spans="1:5" ht="17.25" x14ac:dyDescent="0.3">
      <c r="A23" s="4" t="s">
        <v>82</v>
      </c>
      <c r="B23" s="73" t="s">
        <v>9</v>
      </c>
      <c r="C23" s="42" t="s">
        <v>84</v>
      </c>
      <c r="D23" s="42" t="s">
        <v>84</v>
      </c>
      <c r="E23" s="43" t="s">
        <v>84</v>
      </c>
    </row>
    <row r="24" spans="1:5" ht="17.25" x14ac:dyDescent="0.3">
      <c r="A24" s="4" t="s">
        <v>82</v>
      </c>
      <c r="B24" s="73" t="s">
        <v>10</v>
      </c>
      <c r="C24" s="42">
        <v>1</v>
      </c>
      <c r="D24" s="42">
        <v>0</v>
      </c>
      <c r="E24" s="43">
        <f t="shared" si="0"/>
        <v>0</v>
      </c>
    </row>
    <row r="25" spans="1:5" ht="17.25" x14ac:dyDescent="0.3">
      <c r="A25" s="4" t="s">
        <v>82</v>
      </c>
      <c r="B25" s="73" t="s">
        <v>13</v>
      </c>
      <c r="C25" s="42" t="s">
        <v>84</v>
      </c>
      <c r="D25" s="42" t="s">
        <v>84</v>
      </c>
      <c r="E25" s="43" t="s">
        <v>84</v>
      </c>
    </row>
    <row r="26" spans="1:5" ht="17.25" x14ac:dyDescent="0.3">
      <c r="A26" s="4" t="s">
        <v>82</v>
      </c>
      <c r="B26" s="14" t="s">
        <v>15</v>
      </c>
      <c r="C26" s="42">
        <v>44</v>
      </c>
      <c r="D26" s="42">
        <v>26</v>
      </c>
      <c r="E26" s="43">
        <f t="shared" si="0"/>
        <v>0.59090909090909094</v>
      </c>
    </row>
    <row r="27" spans="1:5" ht="17.25" x14ac:dyDescent="0.3">
      <c r="A27" s="4" t="s">
        <v>82</v>
      </c>
      <c r="B27" s="73" t="s">
        <v>7</v>
      </c>
      <c r="C27" s="42">
        <v>3</v>
      </c>
      <c r="D27" s="42">
        <v>0</v>
      </c>
      <c r="E27" s="43">
        <f t="shared" si="0"/>
        <v>0</v>
      </c>
    </row>
    <row r="28" spans="1:5" ht="17.25" x14ac:dyDescent="0.3">
      <c r="A28" s="4" t="s">
        <v>82</v>
      </c>
      <c r="B28" s="14" t="s">
        <v>14</v>
      </c>
      <c r="C28" s="42" t="s">
        <v>84</v>
      </c>
      <c r="D28" s="42" t="s">
        <v>84</v>
      </c>
      <c r="E28" s="43" t="s">
        <v>84</v>
      </c>
    </row>
    <row r="29" spans="1:5" ht="17.25" x14ac:dyDescent="0.3">
      <c r="A29" s="59" t="s">
        <v>1</v>
      </c>
      <c r="B29" s="60"/>
      <c r="C29" s="37"/>
      <c r="D29" s="37"/>
      <c r="E29" s="37"/>
    </row>
    <row r="30" spans="1:5" ht="17.25" x14ac:dyDescent="0.3">
      <c r="A30" s="57" t="s">
        <v>16</v>
      </c>
      <c r="B30" s="58"/>
      <c r="C30" s="36"/>
      <c r="D30" s="36"/>
      <c r="E30" s="36"/>
    </row>
    <row r="31" spans="1:5" ht="17.25" x14ac:dyDescent="0.3">
      <c r="A31" s="61" t="s">
        <v>69</v>
      </c>
      <c r="B31" s="61" t="s">
        <v>76</v>
      </c>
      <c r="C31" s="61" t="s">
        <v>71</v>
      </c>
      <c r="D31" s="62" t="s">
        <v>72</v>
      </c>
      <c r="E31" s="62" t="s">
        <v>73</v>
      </c>
    </row>
    <row r="32" spans="1:5" ht="17.25" x14ac:dyDescent="0.3">
      <c r="A32" s="4" t="s">
        <v>82</v>
      </c>
      <c r="B32" s="73" t="s">
        <v>16</v>
      </c>
      <c r="C32" s="42">
        <v>23</v>
      </c>
      <c r="D32" s="42">
        <v>10</v>
      </c>
      <c r="E32" s="43">
        <f>IFERROR((D32/C32),"-")</f>
        <v>0.43478260869565216</v>
      </c>
    </row>
    <row r="33" spans="1:5" ht="17.25" x14ac:dyDescent="0.3">
      <c r="A33" s="4" t="s">
        <v>82</v>
      </c>
      <c r="B33" s="5"/>
      <c r="C33" s="42">
        <v>46</v>
      </c>
      <c r="D33" s="42">
        <v>28</v>
      </c>
      <c r="E33" s="43">
        <f>IFERROR((D33/C33),"-")</f>
        <v>0.60869565217391308</v>
      </c>
    </row>
    <row r="34" spans="1:5" ht="17.25" x14ac:dyDescent="0.3">
      <c r="A34" s="59" t="s">
        <v>1</v>
      </c>
      <c r="B34" s="60"/>
      <c r="C34" s="37"/>
      <c r="D34" s="37"/>
      <c r="E34" s="37"/>
    </row>
    <row r="35" spans="1:5" ht="17.25" x14ac:dyDescent="0.3">
      <c r="A35" s="57" t="s">
        <v>17</v>
      </c>
      <c r="B35" s="58"/>
      <c r="C35" s="36"/>
      <c r="D35" s="36"/>
      <c r="E35" s="36"/>
    </row>
    <row r="36" spans="1:5" ht="17.25" x14ac:dyDescent="0.3">
      <c r="A36" s="61" t="s">
        <v>69</v>
      </c>
      <c r="B36" s="61" t="s">
        <v>75</v>
      </c>
      <c r="C36" s="61" t="s">
        <v>71</v>
      </c>
      <c r="D36" s="62" t="s">
        <v>72</v>
      </c>
      <c r="E36" s="62" t="s">
        <v>73</v>
      </c>
    </row>
    <row r="37" spans="1:5" ht="17.25" x14ac:dyDescent="0.3">
      <c r="A37" s="4" t="s">
        <v>82</v>
      </c>
      <c r="B37" s="73" t="s">
        <v>18</v>
      </c>
      <c r="C37" s="42">
        <v>15</v>
      </c>
      <c r="D37" s="42">
        <v>9</v>
      </c>
      <c r="E37" s="43">
        <f>IFERROR((D37/C37),"-")</f>
        <v>0.6</v>
      </c>
    </row>
    <row r="38" spans="1:5" ht="17.25" x14ac:dyDescent="0.3">
      <c r="A38" s="4" t="s">
        <v>82</v>
      </c>
      <c r="B38" s="5"/>
      <c r="C38" s="42">
        <v>54</v>
      </c>
      <c r="D38" s="42">
        <v>29</v>
      </c>
      <c r="E38" s="43">
        <f>IFERROR((D38/C38),"-")</f>
        <v>0.53703703703703709</v>
      </c>
    </row>
    <row r="39" spans="1:5" ht="17.25" x14ac:dyDescent="0.3">
      <c r="A39" s="59" t="s">
        <v>1</v>
      </c>
      <c r="B39" s="60"/>
      <c r="C39" s="37"/>
      <c r="D39" s="37"/>
      <c r="E39" s="37"/>
    </row>
    <row r="40" spans="1:5" ht="17.25" x14ac:dyDescent="0.3">
      <c r="A40" s="57" t="s">
        <v>19</v>
      </c>
      <c r="B40" s="58"/>
      <c r="C40" s="36"/>
      <c r="D40" s="36"/>
      <c r="E40" s="36"/>
    </row>
    <row r="41" spans="1:5" ht="17.25" x14ac:dyDescent="0.3">
      <c r="A41" s="61" t="s">
        <v>69</v>
      </c>
      <c r="B41" s="61" t="s">
        <v>77</v>
      </c>
      <c r="C41" s="61" t="s">
        <v>71</v>
      </c>
      <c r="D41" s="62" t="s">
        <v>72</v>
      </c>
      <c r="E41" s="62" t="s">
        <v>73</v>
      </c>
    </row>
    <row r="42" spans="1:5" ht="17.25" x14ac:dyDescent="0.3">
      <c r="A42" s="4" t="s">
        <v>82</v>
      </c>
      <c r="B42" s="73" t="s">
        <v>20</v>
      </c>
      <c r="C42" s="42">
        <v>31</v>
      </c>
      <c r="D42" s="42">
        <v>19</v>
      </c>
      <c r="E42" s="43">
        <f>IFERROR((D42/C42),"-")</f>
        <v>0.61290322580645162</v>
      </c>
    </row>
    <row r="43" spans="1:5" ht="17.25" x14ac:dyDescent="0.3">
      <c r="A43" s="4" t="s">
        <v>82</v>
      </c>
      <c r="B43" s="5"/>
      <c r="C43" s="42">
        <v>38</v>
      </c>
      <c r="D43" s="42">
        <v>19</v>
      </c>
      <c r="E43" s="43">
        <f>IFERROR((D43/C43),"-")</f>
        <v>0.5</v>
      </c>
    </row>
  </sheetData>
  <pageMargins left="0.7" right="0.7" top="0.75" bottom="0.75" header="0.3" footer="0.3"/>
  <pageSetup scale="89" fitToHeight="0" orientation="landscape" r:id="rId1"/>
  <headerFooter>
    <oddHeader>&amp;C&amp;"Century Gothic,Bold"&amp;12&amp;A</oddHeader>
  </headerFooter>
  <rowBreaks count="1" manualBreakCount="1">
    <brk id="29" max="16383" man="1"/>
  </row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>
      <selection activeCell="H39" sqref="H39"/>
    </sheetView>
  </sheetViews>
  <sheetFormatPr defaultRowHeight="12.75" customHeight="1" x14ac:dyDescent="0.3"/>
  <cols>
    <col min="1" max="1" width="24" style="14" bestFit="1" customWidth="1"/>
    <col min="2" max="2" width="48.28515625" style="14" bestFit="1" customWidth="1"/>
    <col min="3" max="3" width="20.140625" style="19" bestFit="1" customWidth="1"/>
    <col min="4" max="4" width="17" style="19" bestFit="1" customWidth="1"/>
    <col min="5" max="5" width="19.42578125" style="19" bestFit="1" customWidth="1"/>
    <col min="6" max="6" width="17" style="19" bestFit="1" customWidth="1"/>
    <col min="7" max="7" width="19.42578125" style="19" bestFit="1" customWidth="1"/>
    <col min="8" max="8" width="17" style="19" bestFit="1" customWidth="1"/>
    <col min="9" max="9" width="19.42578125" style="19" bestFit="1" customWidth="1"/>
    <col min="10" max="16384" width="9.140625" style="14"/>
  </cols>
  <sheetData>
    <row r="1" spans="1:9" s="15" customFormat="1" ht="15" x14ac:dyDescent="0.2">
      <c r="A1" s="17" t="s">
        <v>0</v>
      </c>
      <c r="C1" s="28"/>
      <c r="D1" s="28"/>
      <c r="E1" s="28"/>
      <c r="F1" s="28"/>
      <c r="G1" s="28"/>
      <c r="H1" s="28"/>
      <c r="I1" s="28"/>
    </row>
    <row r="2" spans="1:9" ht="18" thickBot="1" x14ac:dyDescent="0.35">
      <c r="A2" s="61" t="s">
        <v>69</v>
      </c>
      <c r="B2" s="61" t="s">
        <v>70</v>
      </c>
    </row>
    <row r="3" spans="1:9" ht="18" thickBot="1" x14ac:dyDescent="0.35">
      <c r="A3" s="2" t="s">
        <v>82</v>
      </c>
      <c r="B3" s="39">
        <v>69</v>
      </c>
    </row>
    <row r="4" spans="1:9" ht="17.25" x14ac:dyDescent="0.3">
      <c r="A4" s="16" t="s">
        <v>1</v>
      </c>
      <c r="B4" s="44"/>
    </row>
    <row r="5" spans="1:9" s="15" customFormat="1" ht="15.75" thickBot="1" x14ac:dyDescent="0.25">
      <c r="A5" s="17" t="s">
        <v>21</v>
      </c>
      <c r="B5" s="45"/>
      <c r="C5" s="28"/>
      <c r="D5" s="28"/>
      <c r="E5" s="28"/>
      <c r="F5" s="28"/>
      <c r="G5" s="28"/>
      <c r="H5" s="28"/>
      <c r="I5" s="28"/>
    </row>
    <row r="6" spans="1:9" ht="18" thickBot="1" x14ac:dyDescent="0.35">
      <c r="A6" s="61" t="s">
        <v>69</v>
      </c>
      <c r="B6" s="61" t="s">
        <v>70</v>
      </c>
      <c r="C6" s="61" t="s">
        <v>71</v>
      </c>
      <c r="D6" s="72" t="s">
        <v>78</v>
      </c>
      <c r="E6" s="72" t="s">
        <v>22</v>
      </c>
      <c r="F6" s="72" t="s">
        <v>79</v>
      </c>
      <c r="G6" s="72" t="s">
        <v>30</v>
      </c>
      <c r="H6" s="72" t="s">
        <v>80</v>
      </c>
      <c r="I6" s="72" t="s">
        <v>31</v>
      </c>
    </row>
    <row r="7" spans="1:9" ht="18" thickBot="1" x14ac:dyDescent="0.35">
      <c r="A7" s="2" t="s">
        <v>82</v>
      </c>
      <c r="B7" s="74" t="s">
        <v>26</v>
      </c>
      <c r="C7" s="39">
        <v>4</v>
      </c>
      <c r="D7" s="39"/>
      <c r="E7" s="40">
        <f>IFERROR((D7/C7),"-")</f>
        <v>0</v>
      </c>
      <c r="F7" s="39"/>
      <c r="G7" s="40">
        <f>IFERROR((F7/C7),"-")</f>
        <v>0</v>
      </c>
      <c r="H7" s="39"/>
      <c r="I7" s="41">
        <f>IFERROR((H7/C7),"-")</f>
        <v>0</v>
      </c>
    </row>
    <row r="8" spans="1:9" ht="18" thickBot="1" x14ac:dyDescent="0.35">
      <c r="A8" s="2" t="s">
        <v>82</v>
      </c>
      <c r="B8" s="74" t="s">
        <v>27</v>
      </c>
      <c r="C8" s="39">
        <v>65</v>
      </c>
      <c r="D8" s="39"/>
      <c r="E8" s="40">
        <f>IFERROR((D8/C8),"-")</f>
        <v>0</v>
      </c>
      <c r="F8" s="39"/>
      <c r="G8" s="41">
        <f>IFERROR((F8/C8),"-")</f>
        <v>0</v>
      </c>
      <c r="H8" s="39"/>
      <c r="I8" s="41">
        <f>IFERROR((H8/C8),"-")</f>
        <v>0</v>
      </c>
    </row>
    <row r="9" spans="1:9" ht="18" thickBot="1" x14ac:dyDescent="0.35">
      <c r="A9" s="67" t="s">
        <v>25</v>
      </c>
      <c r="B9" s="68"/>
      <c r="C9" s="69">
        <f>SUM(C7:C8)</f>
        <v>69</v>
      </c>
      <c r="D9" s="69">
        <f>SUM(D7:D8)</f>
        <v>0</v>
      </c>
      <c r="E9" s="70">
        <f>IFERROR((D9/C9),"-")</f>
        <v>0</v>
      </c>
      <c r="F9" s="69">
        <f>SUM(F7:F8)</f>
        <v>0</v>
      </c>
      <c r="G9" s="71">
        <f>IFERROR((F9/C9),"-")</f>
        <v>0</v>
      </c>
      <c r="H9" s="69">
        <f>SUM(H7:H8)</f>
        <v>0</v>
      </c>
      <c r="I9" s="71">
        <f>IFERROR((H9/C9),"-")</f>
        <v>0</v>
      </c>
    </row>
    <row r="10" spans="1:9" ht="17.25" x14ac:dyDescent="0.3">
      <c r="A10" s="16" t="s">
        <v>1</v>
      </c>
      <c r="B10" s="44"/>
    </row>
    <row r="11" spans="1:9" s="15" customFormat="1" ht="15.75" thickBot="1" x14ac:dyDescent="0.25">
      <c r="A11" s="17" t="s">
        <v>23</v>
      </c>
      <c r="C11" s="28"/>
      <c r="D11" s="28"/>
      <c r="E11" s="28"/>
      <c r="F11" s="28"/>
      <c r="G11" s="28"/>
      <c r="H11" s="28"/>
      <c r="I11" s="28"/>
    </row>
    <row r="12" spans="1:9" ht="18" thickBot="1" x14ac:dyDescent="0.35">
      <c r="A12" s="61" t="s">
        <v>69</v>
      </c>
      <c r="B12" s="61" t="s">
        <v>32</v>
      </c>
      <c r="C12" s="61" t="s">
        <v>71</v>
      </c>
      <c r="D12" s="72" t="s">
        <v>78</v>
      </c>
      <c r="E12" s="72" t="s">
        <v>22</v>
      </c>
      <c r="F12" s="72" t="s">
        <v>79</v>
      </c>
      <c r="G12" s="72" t="s">
        <v>30</v>
      </c>
      <c r="H12" s="72" t="s">
        <v>80</v>
      </c>
      <c r="I12" s="72" t="s">
        <v>31</v>
      </c>
    </row>
    <row r="13" spans="1:9" ht="18" thickBot="1" x14ac:dyDescent="0.35">
      <c r="A13" s="2" t="s">
        <v>82</v>
      </c>
      <c r="B13" s="74" t="s">
        <v>4</v>
      </c>
      <c r="C13" s="42">
        <v>36</v>
      </c>
      <c r="D13" s="39"/>
      <c r="E13" s="40">
        <f>IFERROR((D13/C13),"-")</f>
        <v>0</v>
      </c>
      <c r="F13" s="39"/>
      <c r="G13" s="41">
        <f>IFERROR((F13/C13),"-")</f>
        <v>0</v>
      </c>
      <c r="H13" s="39"/>
      <c r="I13" s="41">
        <f>IFERROR((H13/C13),"-")</f>
        <v>0</v>
      </c>
    </row>
    <row r="14" spans="1:9" ht="18" thickBot="1" x14ac:dyDescent="0.35">
      <c r="A14" s="46" t="s">
        <v>82</v>
      </c>
      <c r="B14" s="74" t="s">
        <v>5</v>
      </c>
      <c r="C14" s="42">
        <v>33</v>
      </c>
      <c r="D14" s="39"/>
      <c r="E14" s="40">
        <f>IFERROR((D14/C14),"-")</f>
        <v>0</v>
      </c>
      <c r="F14" s="39"/>
      <c r="G14" s="41">
        <f>IFERROR((F14/C14),"-")</f>
        <v>0</v>
      </c>
      <c r="H14" s="39"/>
      <c r="I14" s="41">
        <f>IFERROR((H14/C14),"-")</f>
        <v>0</v>
      </c>
    </row>
    <row r="15" spans="1:9" ht="17.25" x14ac:dyDescent="0.3">
      <c r="A15" s="16" t="s">
        <v>1</v>
      </c>
      <c r="B15" s="44"/>
    </row>
    <row r="16" spans="1:9" s="15" customFormat="1" ht="15.75" thickBot="1" x14ac:dyDescent="0.25">
      <c r="A16" s="17" t="s">
        <v>24</v>
      </c>
      <c r="C16" s="28"/>
      <c r="D16" s="28"/>
      <c r="E16" s="28"/>
      <c r="F16" s="28"/>
      <c r="G16" s="28"/>
      <c r="H16" s="28"/>
      <c r="I16" s="28"/>
    </row>
    <row r="17" spans="1:9" ht="18" thickBot="1" x14ac:dyDescent="0.35">
      <c r="A17" s="61" t="s">
        <v>69</v>
      </c>
      <c r="B17" s="61" t="s">
        <v>74</v>
      </c>
      <c r="C17" s="61" t="s">
        <v>71</v>
      </c>
      <c r="D17" s="72" t="s">
        <v>78</v>
      </c>
      <c r="E17" s="72" t="s">
        <v>22</v>
      </c>
      <c r="F17" s="72" t="s">
        <v>79</v>
      </c>
      <c r="G17" s="72" t="s">
        <v>30</v>
      </c>
      <c r="H17" s="72" t="s">
        <v>80</v>
      </c>
      <c r="I17" s="72" t="s">
        <v>31</v>
      </c>
    </row>
    <row r="18" spans="1:9" ht="18" thickBot="1" x14ac:dyDescent="0.35">
      <c r="A18" s="2" t="s">
        <v>82</v>
      </c>
      <c r="B18" s="74" t="s">
        <v>12</v>
      </c>
      <c r="C18" s="42">
        <v>2</v>
      </c>
      <c r="D18" s="39">
        <v>1</v>
      </c>
      <c r="E18" s="40">
        <f t="shared" ref="E18:E25" si="0">IFERROR((D18/C18),"-")</f>
        <v>0.5</v>
      </c>
      <c r="F18" s="39">
        <v>2</v>
      </c>
      <c r="G18" s="41">
        <f t="shared" ref="G18:G25" si="1">IFERROR((F18/C18),"-")</f>
        <v>1</v>
      </c>
      <c r="H18" s="39">
        <v>2</v>
      </c>
      <c r="I18" s="41">
        <f t="shared" ref="I18:I25" si="2">IFERROR((H18/C18),"-")</f>
        <v>1</v>
      </c>
    </row>
    <row r="19" spans="1:9" ht="18" thickBot="1" x14ac:dyDescent="0.35">
      <c r="A19" s="2" t="s">
        <v>82</v>
      </c>
      <c r="B19" s="74" t="s">
        <v>11</v>
      </c>
      <c r="C19" s="42">
        <v>19</v>
      </c>
      <c r="D19" s="39">
        <v>6</v>
      </c>
      <c r="E19" s="40">
        <f t="shared" si="0"/>
        <v>0.31578947368421051</v>
      </c>
      <c r="F19" s="39">
        <v>8</v>
      </c>
      <c r="G19" s="41">
        <f t="shared" si="1"/>
        <v>0.42105263157894735</v>
      </c>
      <c r="H19" s="39">
        <v>10</v>
      </c>
      <c r="I19" s="41">
        <f t="shared" si="2"/>
        <v>0.52631578947368418</v>
      </c>
    </row>
    <row r="20" spans="1:9" ht="18" thickBot="1" x14ac:dyDescent="0.35">
      <c r="A20" s="2" t="s">
        <v>82</v>
      </c>
      <c r="B20" s="74" t="s">
        <v>8</v>
      </c>
      <c r="C20" s="42" t="s">
        <v>84</v>
      </c>
      <c r="D20" s="42" t="s">
        <v>84</v>
      </c>
      <c r="E20" s="42" t="s">
        <v>84</v>
      </c>
      <c r="F20" s="42" t="s">
        <v>84</v>
      </c>
      <c r="G20" s="42" t="s">
        <v>84</v>
      </c>
      <c r="H20" s="42" t="s">
        <v>84</v>
      </c>
      <c r="I20" s="42" t="s">
        <v>84</v>
      </c>
    </row>
    <row r="21" spans="1:9" ht="18" thickBot="1" x14ac:dyDescent="0.35">
      <c r="A21" s="2" t="s">
        <v>82</v>
      </c>
      <c r="B21" s="74" t="s">
        <v>9</v>
      </c>
      <c r="C21" s="42" t="s">
        <v>84</v>
      </c>
      <c r="D21" s="42" t="s">
        <v>84</v>
      </c>
      <c r="E21" s="42" t="s">
        <v>84</v>
      </c>
      <c r="F21" s="42" t="s">
        <v>84</v>
      </c>
      <c r="G21" s="42" t="s">
        <v>84</v>
      </c>
      <c r="H21" s="42" t="s">
        <v>84</v>
      </c>
      <c r="I21" s="42" t="s">
        <v>84</v>
      </c>
    </row>
    <row r="22" spans="1:9" ht="18" thickBot="1" x14ac:dyDescent="0.35">
      <c r="A22" s="2" t="s">
        <v>82</v>
      </c>
      <c r="B22" s="74" t="s">
        <v>10</v>
      </c>
      <c r="C22" s="42">
        <v>1</v>
      </c>
      <c r="D22" s="39">
        <v>0</v>
      </c>
      <c r="E22" s="40">
        <f t="shared" si="0"/>
        <v>0</v>
      </c>
      <c r="F22" s="39">
        <v>0</v>
      </c>
      <c r="G22" s="41">
        <f t="shared" si="1"/>
        <v>0</v>
      </c>
      <c r="H22" s="39">
        <v>0</v>
      </c>
      <c r="I22" s="41">
        <f t="shared" si="2"/>
        <v>0</v>
      </c>
    </row>
    <row r="23" spans="1:9" ht="18" thickBot="1" x14ac:dyDescent="0.35">
      <c r="A23" s="2" t="s">
        <v>82</v>
      </c>
      <c r="B23" s="74" t="s">
        <v>13</v>
      </c>
      <c r="C23" s="42" t="s">
        <v>84</v>
      </c>
      <c r="D23" s="42" t="s">
        <v>84</v>
      </c>
      <c r="E23" s="42" t="s">
        <v>84</v>
      </c>
      <c r="F23" s="42" t="s">
        <v>84</v>
      </c>
      <c r="G23" s="42" t="s">
        <v>84</v>
      </c>
      <c r="H23" s="42" t="s">
        <v>84</v>
      </c>
      <c r="I23" s="42" t="s">
        <v>84</v>
      </c>
    </row>
    <row r="24" spans="1:9" ht="18" thickBot="1" x14ac:dyDescent="0.35">
      <c r="A24" s="2" t="s">
        <v>82</v>
      </c>
      <c r="B24" s="74" t="s">
        <v>15</v>
      </c>
      <c r="C24" s="42">
        <v>44</v>
      </c>
      <c r="D24" s="39">
        <v>12</v>
      </c>
      <c r="E24" s="40">
        <f t="shared" si="0"/>
        <v>0.27272727272727271</v>
      </c>
      <c r="F24" s="39">
        <v>25</v>
      </c>
      <c r="G24" s="40">
        <f t="shared" si="1"/>
        <v>0.56818181818181823</v>
      </c>
      <c r="H24" s="39">
        <v>26</v>
      </c>
      <c r="I24" s="40">
        <f t="shared" si="2"/>
        <v>0.59090909090909094</v>
      </c>
    </row>
    <row r="25" spans="1:9" ht="18" thickBot="1" x14ac:dyDescent="0.35">
      <c r="A25" s="2" t="s">
        <v>82</v>
      </c>
      <c r="B25" s="74" t="s">
        <v>7</v>
      </c>
      <c r="C25" s="42">
        <v>3</v>
      </c>
      <c r="D25" s="39">
        <v>0</v>
      </c>
      <c r="E25" s="40">
        <f t="shared" si="0"/>
        <v>0</v>
      </c>
      <c r="F25" s="39">
        <v>0</v>
      </c>
      <c r="G25" s="41">
        <f t="shared" si="1"/>
        <v>0</v>
      </c>
      <c r="H25" s="39">
        <v>0</v>
      </c>
      <c r="I25" s="41">
        <f t="shared" si="2"/>
        <v>0</v>
      </c>
    </row>
    <row r="26" spans="1:9" ht="18" thickBot="1" x14ac:dyDescent="0.35">
      <c r="A26" s="2" t="s">
        <v>82</v>
      </c>
      <c r="B26" s="74" t="s">
        <v>14</v>
      </c>
      <c r="C26" s="42" t="s">
        <v>84</v>
      </c>
      <c r="D26" s="42" t="s">
        <v>84</v>
      </c>
      <c r="E26" s="42" t="s">
        <v>84</v>
      </c>
      <c r="F26" s="42" t="s">
        <v>84</v>
      </c>
      <c r="G26" s="42" t="s">
        <v>84</v>
      </c>
      <c r="H26" s="42" t="s">
        <v>84</v>
      </c>
      <c r="I26" s="42" t="s">
        <v>84</v>
      </c>
    </row>
    <row r="27" spans="1:9" ht="17.25" x14ac:dyDescent="0.3">
      <c r="A27" s="16" t="s">
        <v>1</v>
      </c>
      <c r="B27" s="44"/>
    </row>
    <row r="28" spans="1:9" s="15" customFormat="1" ht="15.75" thickBot="1" x14ac:dyDescent="0.25">
      <c r="A28" s="17" t="s">
        <v>16</v>
      </c>
      <c r="C28" s="28"/>
      <c r="D28" s="28"/>
      <c r="E28" s="28"/>
      <c r="F28" s="28"/>
      <c r="G28" s="28"/>
      <c r="H28" s="28"/>
      <c r="I28" s="28"/>
    </row>
    <row r="29" spans="1:9" ht="18" thickBot="1" x14ac:dyDescent="0.35">
      <c r="A29" s="61" t="s">
        <v>69</v>
      </c>
      <c r="B29" s="61" t="s">
        <v>76</v>
      </c>
      <c r="C29" s="61" t="s">
        <v>71</v>
      </c>
      <c r="D29" s="72" t="s">
        <v>78</v>
      </c>
      <c r="E29" s="72" t="s">
        <v>22</v>
      </c>
      <c r="F29" s="72" t="s">
        <v>79</v>
      </c>
      <c r="G29" s="72" t="s">
        <v>30</v>
      </c>
      <c r="H29" s="72" t="s">
        <v>80</v>
      </c>
      <c r="I29" s="72" t="s">
        <v>31</v>
      </c>
    </row>
    <row r="30" spans="1:9" ht="18" thickBot="1" x14ac:dyDescent="0.35">
      <c r="A30" s="2" t="s">
        <v>82</v>
      </c>
      <c r="B30" s="74" t="s">
        <v>16</v>
      </c>
      <c r="C30" s="39">
        <v>23</v>
      </c>
      <c r="D30" s="39">
        <v>6</v>
      </c>
      <c r="E30" s="40">
        <f>IFERROR((D30/C30),"-")</f>
        <v>0.2608695652173913</v>
      </c>
      <c r="F30" s="39">
        <v>9</v>
      </c>
      <c r="G30" s="41">
        <f>IFERROR((F30/C30),"-")</f>
        <v>0.39130434782608697</v>
      </c>
      <c r="H30" s="39">
        <v>10</v>
      </c>
      <c r="I30" s="41">
        <f>IFERROR((H30/C30),"-")</f>
        <v>0.43478260869565216</v>
      </c>
    </row>
    <row r="31" spans="1:9" ht="18" thickBot="1" x14ac:dyDescent="0.35">
      <c r="A31" s="2" t="s">
        <v>82</v>
      </c>
      <c r="B31" s="3"/>
      <c r="C31" s="39">
        <v>46</v>
      </c>
      <c r="D31" s="39">
        <v>13</v>
      </c>
      <c r="E31" s="40">
        <f>IFERROR((D31/C31),"-")</f>
        <v>0.28260869565217389</v>
      </c>
      <c r="F31" s="39">
        <v>26</v>
      </c>
      <c r="G31" s="41">
        <f>IFERROR((F31/C31),"-")</f>
        <v>0.56521739130434778</v>
      </c>
      <c r="H31" s="39">
        <v>28</v>
      </c>
      <c r="I31" s="41">
        <f>IFERROR((H31/C31),"-")</f>
        <v>0.60869565217391308</v>
      </c>
    </row>
    <row r="32" spans="1:9" ht="17.25" x14ac:dyDescent="0.3">
      <c r="A32" s="16" t="s">
        <v>1</v>
      </c>
      <c r="B32" s="44"/>
    </row>
    <row r="33" spans="1:9" s="15" customFormat="1" ht="15.75" thickBot="1" x14ac:dyDescent="0.25">
      <c r="A33" s="17" t="s">
        <v>17</v>
      </c>
      <c r="C33" s="28"/>
      <c r="D33" s="28"/>
      <c r="E33" s="28"/>
      <c r="F33" s="28"/>
      <c r="G33" s="28"/>
      <c r="H33" s="28"/>
      <c r="I33" s="28"/>
    </row>
    <row r="34" spans="1:9" ht="18" thickBot="1" x14ac:dyDescent="0.35">
      <c r="A34" s="61" t="s">
        <v>69</v>
      </c>
      <c r="B34" s="61" t="s">
        <v>75</v>
      </c>
      <c r="C34" s="61" t="s">
        <v>71</v>
      </c>
      <c r="D34" s="72" t="s">
        <v>78</v>
      </c>
      <c r="E34" s="72" t="s">
        <v>22</v>
      </c>
      <c r="F34" s="72" t="s">
        <v>79</v>
      </c>
      <c r="G34" s="72" t="s">
        <v>30</v>
      </c>
      <c r="H34" s="72" t="s">
        <v>80</v>
      </c>
      <c r="I34" s="72" t="s">
        <v>31</v>
      </c>
    </row>
    <row r="35" spans="1:9" ht="18" thickBot="1" x14ac:dyDescent="0.35">
      <c r="A35" s="2" t="s">
        <v>82</v>
      </c>
      <c r="B35" s="74" t="s">
        <v>18</v>
      </c>
      <c r="C35" s="39">
        <v>15</v>
      </c>
      <c r="D35" s="39">
        <v>3</v>
      </c>
      <c r="E35" s="40">
        <f>IFERROR((D35/C35),"-")</f>
        <v>0.2</v>
      </c>
      <c r="F35" s="39">
        <v>8</v>
      </c>
      <c r="G35" s="41">
        <f>IFERROR((F35/C35),"-")</f>
        <v>0.53333333333333333</v>
      </c>
      <c r="H35" s="39">
        <v>9</v>
      </c>
      <c r="I35" s="41">
        <f>IFERROR((H35/C35),"-")</f>
        <v>0.6</v>
      </c>
    </row>
    <row r="36" spans="1:9" ht="18" thickBot="1" x14ac:dyDescent="0.35">
      <c r="A36" s="2" t="s">
        <v>82</v>
      </c>
      <c r="B36" s="3"/>
      <c r="C36" s="39">
        <v>54</v>
      </c>
      <c r="D36" s="39">
        <v>16</v>
      </c>
      <c r="E36" s="40">
        <f>IFERROR((D36/C36),"-")</f>
        <v>0.29629629629629628</v>
      </c>
      <c r="F36" s="39">
        <v>27</v>
      </c>
      <c r="G36" s="41">
        <f>IFERROR((F36/C36),"-")</f>
        <v>0.5</v>
      </c>
      <c r="H36" s="39">
        <v>29</v>
      </c>
      <c r="I36" s="41">
        <f>IFERROR((H36/C36),"-")</f>
        <v>0.53703703703703709</v>
      </c>
    </row>
    <row r="37" spans="1:9" ht="17.25" x14ac:dyDescent="0.3">
      <c r="A37" s="16" t="s">
        <v>1</v>
      </c>
      <c r="B37" s="44"/>
    </row>
    <row r="38" spans="1:9" s="15" customFormat="1" ht="15.75" thickBot="1" x14ac:dyDescent="0.25">
      <c r="A38" s="17" t="s">
        <v>19</v>
      </c>
      <c r="C38" s="28"/>
      <c r="D38" s="28"/>
      <c r="E38" s="28"/>
      <c r="F38" s="28"/>
      <c r="G38" s="28"/>
      <c r="H38" s="28"/>
      <c r="I38" s="28"/>
    </row>
    <row r="39" spans="1:9" ht="18" thickBot="1" x14ac:dyDescent="0.35">
      <c r="A39" s="61" t="s">
        <v>69</v>
      </c>
      <c r="B39" s="61" t="s">
        <v>77</v>
      </c>
      <c r="C39" s="61" t="s">
        <v>71</v>
      </c>
      <c r="D39" s="72" t="s">
        <v>78</v>
      </c>
      <c r="E39" s="72" t="s">
        <v>22</v>
      </c>
      <c r="F39" s="72" t="s">
        <v>79</v>
      </c>
      <c r="G39" s="72" t="s">
        <v>30</v>
      </c>
      <c r="H39" s="72" t="s">
        <v>80</v>
      </c>
      <c r="I39" s="72" t="s">
        <v>31</v>
      </c>
    </row>
    <row r="40" spans="1:9" ht="18" thickBot="1" x14ac:dyDescent="0.35">
      <c r="A40" s="2" t="s">
        <v>82</v>
      </c>
      <c r="B40" s="74" t="s">
        <v>20</v>
      </c>
      <c r="C40" s="39">
        <v>31</v>
      </c>
      <c r="D40" s="39">
        <v>10</v>
      </c>
      <c r="E40" s="40">
        <f>IFERROR((D40/C40),"-")</f>
        <v>0.32258064516129031</v>
      </c>
      <c r="F40" s="39">
        <v>18</v>
      </c>
      <c r="G40" s="41">
        <f>IFERROR((F40/C40),"-")</f>
        <v>0.58064516129032262</v>
      </c>
      <c r="H40" s="39">
        <v>19</v>
      </c>
      <c r="I40" s="41">
        <f>IFERROR((H40/C40),"-")</f>
        <v>0.61290322580645162</v>
      </c>
    </row>
    <row r="41" spans="1:9" ht="18" thickBot="1" x14ac:dyDescent="0.35">
      <c r="A41" s="2" t="s">
        <v>82</v>
      </c>
      <c r="B41" s="3"/>
      <c r="C41" s="39">
        <v>38</v>
      </c>
      <c r="D41" s="39">
        <v>9</v>
      </c>
      <c r="E41" s="40">
        <f>IFERROR((D41/C41),"-")</f>
        <v>0.23684210526315788</v>
      </c>
      <c r="F41" s="39">
        <v>17</v>
      </c>
      <c r="G41" s="41">
        <f>IFERROR((F41/C41),"-")</f>
        <v>0.44736842105263158</v>
      </c>
      <c r="H41" s="39">
        <v>19</v>
      </c>
      <c r="I41" s="41">
        <f>IFERROR((H41/C41),"-")</f>
        <v>0.5</v>
      </c>
    </row>
    <row r="42" spans="1:9" ht="17.25" x14ac:dyDescent="0.3">
      <c r="A42" s="4"/>
      <c r="B42" s="5"/>
      <c r="C42" s="42"/>
      <c r="D42" s="42"/>
      <c r="E42" s="43"/>
      <c r="F42" s="42"/>
      <c r="G42" s="42"/>
      <c r="H42" s="42"/>
      <c r="I42" s="42"/>
    </row>
  </sheetData>
  <pageMargins left="0.43270833333333331" right="0.33333333333333331" top="0.75" bottom="0.75" header="0.3" footer="0.3"/>
  <pageSetup scale="67" fitToHeight="0" orientation="landscape" r:id="rId1"/>
  <headerFooter>
    <oddHeader>&amp;C&amp;"Century Gothic,Bold"&amp;12&amp;A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Enrollment</vt:lpstr>
      <vt:lpstr>Retention Rate</vt:lpstr>
      <vt:lpstr>Graduates within 150%</vt:lpstr>
      <vt:lpstr>Graduates within 4-5-6 Years</vt:lpstr>
      <vt:lpstr>Athletics Enrollment</vt:lpstr>
      <vt:lpstr>Athletics Retention Rate</vt:lpstr>
      <vt:lpstr>Athletics Graduates 150%</vt:lpstr>
      <vt:lpstr>Athletics Graduates 4-5-6 Years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cp:lastPrinted>2019-11-07T15:29:37Z</cp:lastPrinted>
  <dcterms:created xsi:type="dcterms:W3CDTF">2017-11-02T21:09:34Z</dcterms:created>
  <dcterms:modified xsi:type="dcterms:W3CDTF">2021-02-18T23:56:24Z</dcterms:modified>
</cp:coreProperties>
</file>